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Набережная 1" sheetId="4" r:id="rId1"/>
    <sheet name="Лист1" sheetId="3" r:id="rId2"/>
  </sheets>
  <definedNames>
    <definedName name="_xlnm.Print_Area" localSheetId="0">'Набережная 1'!$A$1:$H$101</definedName>
  </definedNames>
  <calcPr calcId="124519"/>
</workbook>
</file>

<file path=xl/calcChain.xml><?xml version="1.0" encoding="utf-8"?>
<calcChain xmlns="http://schemas.openxmlformats.org/spreadsheetml/2006/main">
  <c r="F24" i="4"/>
  <c r="H36"/>
  <c r="H37"/>
  <c r="H38"/>
  <c r="H39"/>
  <c r="H41"/>
  <c r="H44"/>
  <c r="H45"/>
  <c r="H53"/>
  <c r="H54"/>
  <c r="H55"/>
  <c r="H58"/>
  <c r="H66"/>
  <c r="G24" s="1"/>
  <c r="H24" s="1"/>
  <c r="F92"/>
</calcChain>
</file>

<file path=xl/sharedStrings.xml><?xml version="1.0" encoding="utf-8"?>
<sst xmlns="http://schemas.openxmlformats.org/spreadsheetml/2006/main" count="122" uniqueCount="116">
  <si>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</si>
  <si>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</si>
  <si>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эл. почта:blgorod@rambler.ru </t>
  </si>
  <si>
    <t>по вопросам обращаться по телефону ЖЭУ 4-05-76, 4-24-93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</si>
  <si>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</si>
  <si>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</si>
  <si>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</si>
  <si>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Итого</t>
  </si>
  <si>
    <t>аренда ИП Колтунова Е. Н.</t>
  </si>
  <si>
    <t xml:space="preserve">Ростелеком </t>
  </si>
  <si>
    <t xml:space="preserve">ИП Шишкин </t>
  </si>
  <si>
    <t>ООО "Лифтборт"</t>
  </si>
  <si>
    <t>ООО "Империал"</t>
  </si>
  <si>
    <t>Таблица №5</t>
  </si>
  <si>
    <t>Денежные средства за аренду общего имущества</t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</si>
  <si>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</si>
  <si>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 услуги связи, услуги банка, бух. Услуги и т.д. )</t>
    </r>
  </si>
  <si>
    <t>14</t>
  </si>
  <si>
    <t>Налоги</t>
  </si>
  <si>
    <t>13</t>
  </si>
  <si>
    <t>Начисления на з/пл (30,2%)</t>
  </si>
  <si>
    <t>12</t>
  </si>
  <si>
    <t>Заработная плата</t>
  </si>
  <si>
    <t>11</t>
  </si>
  <si>
    <t>Охрана труда</t>
  </si>
  <si>
    <t>10</t>
  </si>
  <si>
    <t>Аренда производственных помещений под ЖЭУ</t>
  </si>
  <si>
    <t>9</t>
  </si>
  <si>
    <t>Тех. освидетельствование , страхование лифтов</t>
  </si>
  <si>
    <t>8</t>
  </si>
  <si>
    <t>Техническое обслуживание и ремонт лифтов ООО "Гранит"</t>
  </si>
  <si>
    <t>7</t>
  </si>
  <si>
    <t>Услуги ЕИРКЦ 2,8%,  с 01.10.2019г. -  3,2%</t>
  </si>
  <si>
    <t>6</t>
  </si>
  <si>
    <t>Дератизация, дезинфекция мест общего пользования</t>
  </si>
  <si>
    <t>5</t>
  </si>
  <si>
    <t>Услуги АДС</t>
  </si>
  <si>
    <t>4</t>
  </si>
  <si>
    <t>Транспортные услуги по доставке материалов</t>
  </si>
  <si>
    <t>3</t>
  </si>
  <si>
    <t>Работы по договорам на оказание услуг по ремонту общего имущества</t>
  </si>
  <si>
    <t>2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</si>
  <si>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</si>
  <si>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ремонт сантехнического оборудования</t>
  </si>
  <si>
    <t xml:space="preserve">ремонт общестроительный </t>
  </si>
  <si>
    <t>ремонт электрооборудования</t>
  </si>
  <si>
    <t>Материалы, в т.ч.:</t>
  </si>
  <si>
    <t>1</t>
  </si>
  <si>
    <t>Сумма, руб</t>
  </si>
  <si>
    <t>Вид</t>
  </si>
  <si>
    <t>№ п/п</t>
  </si>
  <si>
    <t xml:space="preserve">по содержанию и текущему ремонту общего имущества дома - Всего: </t>
  </si>
  <si>
    <t>Таблица №4</t>
  </si>
  <si>
    <t>Фактические расходы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</si>
  <si>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</si>
  <si>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Нормативная численность обслуживающего персонала  - 1,49 чел.</t>
  </si>
  <si>
    <t>Промывка системы отопления и водоотведение</t>
  </si>
  <si>
    <t>Окраска мусорных контейнеров,скамеек (материалы)</t>
  </si>
  <si>
    <t>Перечень выполненных работ по программе энергосбержения</t>
  </si>
  <si>
    <t>Окраска мусорных контейнеров,скамеек</t>
  </si>
  <si>
    <t>Работы общестроительные (замки, колёса для мусорного контейнера)</t>
  </si>
  <si>
    <t>Замена электрооборудования (эл.лампы, выключатели)</t>
  </si>
  <si>
    <t>ул.Набережная д.1</t>
  </si>
  <si>
    <t>Сумма,руб.</t>
  </si>
  <si>
    <t>Перечень выполненных работ</t>
  </si>
  <si>
    <t>Адрес</t>
  </si>
  <si>
    <t>Таблица №3</t>
  </si>
  <si>
    <t>Работы по ремонту инженерного оборудования и других видов по содержанию общего имущества многоквартирного дома</t>
  </si>
  <si>
    <t>В ходе плановых осмотров, а также на основании обращений собственников помещений жилого дома №1 по ул.Набережная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</si>
  <si>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отмостки </t>
  </si>
  <si>
    <t>Бестраншейная замена канализационного выпуска ИП Мезенцев А.О.</t>
  </si>
  <si>
    <t>Смена вентилей,сгонов у труб-дов,полиэт.канал.труб (материалы)</t>
  </si>
  <si>
    <t>Замена автоматических выключателей,проводов</t>
  </si>
  <si>
    <t>Замена  мусорного клапана</t>
  </si>
  <si>
    <t>Ремонт общестроительный (установка мус. контейнера)</t>
  </si>
  <si>
    <t>Бестраншейная замена канализационного выпуска подъезд №2 ИП Мезенцев А.О.</t>
  </si>
  <si>
    <t>Смена вентилей, сгонов у трубопроводов</t>
  </si>
  <si>
    <t>Замена светильников, авт. выключателей</t>
  </si>
  <si>
    <t>Таблица №2</t>
  </si>
  <si>
    <t>Состав работ по текущему ремонту</t>
  </si>
  <si>
    <t>решением общего собрания собственников МКД.</t>
  </si>
  <si>
    <t>Все работы по текущему ремонту утверждены и подписаны советом МКД,полномочия которого установлены</t>
  </si>
  <si>
    <t xml:space="preserve">энергосбержения (Таблица №2). </t>
  </si>
  <si>
    <t>В 2019 году были произведены следующие виды работ по текущему ремонту  и  по программе</t>
  </si>
  <si>
    <r>
      <t xml:space="preserve">Задолженность населения за жку на 31.12.2019г. составляет 172235,14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</si>
  <si>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Остаток денежных средств на лицевом счете дома по статье содержание и текущий ремонт на конец периода, руб.</t>
  </si>
  <si>
    <t>Израсходовано по статье содержание и текущий ремонт, руб.</t>
  </si>
  <si>
    <t xml:space="preserve">Задолженность(-) / переплата населения, руб. </t>
  </si>
  <si>
    <t>Дополнительные доходы ( реклама в лифте,размещение оборудования сотовой связи и т.д.),руб.</t>
  </si>
  <si>
    <t>Собрано по статье содержание и текущий ремонт, руб.</t>
  </si>
  <si>
    <t>Начислено по статье содержание и текущий ремонт, руб.</t>
  </si>
  <si>
    <t>Таблица №1</t>
  </si>
  <si>
    <t>Движение денежных средств по статье содержание и текущий ремонт за 2019г.</t>
  </si>
  <si>
    <t>В таблице №1 приведено движение денежных средств по статье содержание и текущий ремонт  по лицевому счету дома №1 по ул.Набережная за 2019г.</t>
  </si>
  <si>
    <t>Площадь газона - 280 кв. м</t>
  </si>
  <si>
    <t>Площадь кровли - 545,2 кв. м</t>
  </si>
  <si>
    <t>2,91 руб/м²</t>
  </si>
  <si>
    <t xml:space="preserve"> - содержание лифтов </t>
  </si>
  <si>
    <t>Площадь подвала - 507 кв. м</t>
  </si>
  <si>
    <t>1,67 руб/м²</t>
  </si>
  <si>
    <t xml:space="preserve"> - текущий ремонт </t>
  </si>
  <si>
    <t>Площадь подъезда - 594 кв. м</t>
  </si>
  <si>
    <t>10,99 руб/м²</t>
  </si>
  <si>
    <t xml:space="preserve"> - содержание </t>
  </si>
  <si>
    <t>Количество квартир - 72</t>
  </si>
  <si>
    <t>Количество подъездов - 2</t>
  </si>
  <si>
    <t>в т.ч:</t>
  </si>
  <si>
    <t>Количество этажей - 9</t>
  </si>
  <si>
    <t>Общая площадь квартир -3696,60 кв.м.</t>
  </si>
  <si>
    <t>Общая площадь дома - 4808 кв. м</t>
  </si>
  <si>
    <t>Принят в управление - ноябрь 2008 г.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</si>
  <si>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</si>
  <si>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 xml:space="preserve">Адрес дома - Набережная  1 </t>
  </si>
  <si>
    <t xml:space="preserve">за период: 2019 г. </t>
  </si>
  <si>
    <t xml:space="preserve"> об исполнении договора управления жилым домом №1 по ул.Набережная.</t>
  </si>
  <si>
    <t>Отчет ООО "Аргумент"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</si>
</sst>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10"/>
      <name val="Arial Cyr"/>
      <charset val="204"/>
    </font>
    <font>
      <sz val="10"/>
      <color indexed="8"/>
      <name val="Arial Cyr"/>
      <charset val="204"/>
    </font>
    <font>
      <b/>
      <u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2"/>
      <color indexed="8"/>
      <name val="Arial Cyr"/>
      <charset val="204"/>
    </font>
    <font>
      <sz val="9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b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14"/>
      <color indexed="8"/>
      <name val="Arial"/>
      <family val="2"/>
      <charset val="204"/>
    </font>
    <font>
      <b/>
      <sz val="14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>
      <alignment horizontal="left"/>
    </xf>
  </cellStyleXfs>
  <cellXfs count="179">
    <xf numFmtId="0" fontId="0" fillId="0" borderId="0" xfId="0"/>
    <xf numFmtId="0" fontId="2" fillId="2" borderId="0" xfId="1" applyFont="1" applyFill="1"/>
    <xf numFmtId="0" fontId="3" fillId="2" borderId="0" xfId="1" applyFont="1" applyFill="1" applyAlignment="1"/>
    <xf numFmtId="0" fontId="4" fillId="2" borderId="0" xfId="1" applyFont="1" applyFill="1" applyAlignment="1"/>
    <xf numFmtId="0" fontId="4" fillId="2" borderId="0" xfId="1" applyFont="1" applyFill="1" applyAlignment="1">
      <alignment horizontal="center"/>
    </xf>
    <xf numFmtId="0" fontId="6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horizontal="center"/>
    </xf>
    <xf numFmtId="2" fontId="9" fillId="2" borderId="0" xfId="2" applyNumberFormat="1" applyFont="1" applyFill="1" applyAlignment="1" applyProtection="1"/>
    <xf numFmtId="2" fontId="9" fillId="2" borderId="0" xfId="2" applyNumberFormat="1" applyFont="1" applyFill="1" applyAlignment="1" applyProtection="1">
      <alignment horizontal="center"/>
    </xf>
    <xf numFmtId="0" fontId="11" fillId="2" borderId="0" xfId="3" applyFont="1" applyFill="1" applyAlignment="1"/>
    <xf numFmtId="0" fontId="12" fillId="2" borderId="0" xfId="3" applyFont="1" applyFill="1" applyAlignment="1"/>
    <xf numFmtId="0" fontId="12" fillId="2" borderId="0" xfId="3" applyFont="1" applyFill="1" applyAlignment="1">
      <alignment horizontal="center"/>
    </xf>
    <xf numFmtId="0" fontId="11" fillId="2" borderId="0" xfId="3" applyFont="1" applyFill="1" applyAlignment="1">
      <alignment horizontal="center" wrapText="1"/>
    </xf>
    <xf numFmtId="0" fontId="12" fillId="2" borderId="0" xfId="3" applyFont="1" applyFill="1" applyAlignment="1">
      <alignment wrapText="1"/>
    </xf>
    <xf numFmtId="0" fontId="12" fillId="2" borderId="0" xfId="3" applyFont="1" applyFill="1" applyAlignment="1">
      <alignment horizontal="center" wrapText="1"/>
    </xf>
    <xf numFmtId="0" fontId="2" fillId="2" borderId="0" xfId="1" applyFont="1" applyFill="1" applyBorder="1"/>
    <xf numFmtId="2" fontId="13" fillId="2" borderId="0" xfId="1" applyNumberFormat="1" applyFont="1" applyFill="1" applyBorder="1" applyAlignment="1">
      <alignment vertical="center" wrapText="1"/>
    </xf>
    <xf numFmtId="2" fontId="13" fillId="2" borderId="0" xfId="1" applyNumberFormat="1" applyFont="1" applyFill="1" applyBorder="1" applyAlignment="1">
      <alignment horizontal="left" vertical="center" wrapText="1"/>
    </xf>
    <xf numFmtId="0" fontId="14" fillId="2" borderId="0" xfId="3" applyFont="1" applyFill="1" applyBorder="1" applyAlignment="1"/>
    <xf numFmtId="0" fontId="15" fillId="2" borderId="0" xfId="3" applyFont="1" applyFill="1" applyBorder="1" applyAlignment="1"/>
    <xf numFmtId="2" fontId="15" fillId="2" borderId="0" xfId="3" applyNumberFormat="1" applyFont="1" applyFill="1" applyBorder="1" applyAlignment="1">
      <alignment horizontal="center"/>
    </xf>
    <xf numFmtId="2" fontId="13" fillId="2" borderId="0" xfId="1" applyNumberFormat="1" applyFont="1" applyFill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/>
    </xf>
    <xf numFmtId="0" fontId="15" fillId="2" borderId="0" xfId="3" applyFont="1" applyFill="1" applyBorder="1" applyAlignment="1">
      <alignment horizontal="center"/>
    </xf>
    <xf numFmtId="2" fontId="16" fillId="2" borderId="1" xfId="3" applyNumberFormat="1" applyFont="1" applyFill="1" applyBorder="1" applyAlignment="1">
      <alignment horizontal="center"/>
    </xf>
    <xf numFmtId="2" fontId="17" fillId="2" borderId="1" xfId="1" applyNumberFormat="1" applyFont="1" applyFill="1" applyBorder="1" applyAlignment="1">
      <alignment horizontal="center" wrapText="1"/>
    </xf>
    <xf numFmtId="2" fontId="16" fillId="2" borderId="2" xfId="3" applyNumberFormat="1" applyFont="1" applyFill="1" applyBorder="1" applyAlignment="1">
      <alignment horizontal="center"/>
    </xf>
    <xf numFmtId="2" fontId="17" fillId="2" borderId="1" xfId="1" applyNumberFormat="1" applyFont="1" applyFill="1" applyBorder="1" applyAlignment="1">
      <alignment horizontal="center" vertical="center" wrapText="1"/>
    </xf>
    <xf numFmtId="0" fontId="15" fillId="2" borderId="0" xfId="3" applyFont="1" applyFill="1" applyBorder="1" applyAlignment="1">
      <alignment vertical="center" wrapText="1"/>
    </xf>
    <xf numFmtId="0" fontId="16" fillId="2" borderId="0" xfId="3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2" xfId="3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8" fillId="2" borderId="0" xfId="3" applyFont="1" applyFill="1" applyBorder="1" applyAlignment="1"/>
    <xf numFmtId="0" fontId="15" fillId="2" borderId="0" xfId="3" applyFont="1" applyFill="1" applyBorder="1">
      <alignment horizontal="left"/>
    </xf>
    <xf numFmtId="0" fontId="14" fillId="2" borderId="0" xfId="3" applyFont="1" applyFill="1" applyBorder="1">
      <alignment horizontal="left"/>
    </xf>
    <xf numFmtId="0" fontId="19" fillId="3" borderId="0" xfId="3" applyFont="1" applyFill="1" applyBorder="1" applyAlignment="1">
      <alignment horizontal="center"/>
    </xf>
    <xf numFmtId="0" fontId="20" fillId="2" borderId="0" xfId="3" applyFont="1" applyFill="1" applyBorder="1" applyAlignment="1">
      <alignment horizontal="left"/>
    </xf>
    <xf numFmtId="0" fontId="16" fillId="2" borderId="0" xfId="3" applyFont="1" applyFill="1" applyBorder="1" applyAlignment="1">
      <alignment wrapText="1"/>
    </xf>
    <xf numFmtId="0" fontId="16" fillId="2" borderId="0" xfId="3" applyFont="1" applyFill="1" applyBorder="1" applyAlignment="1">
      <alignment horizontal="left" wrapText="1"/>
    </xf>
    <xf numFmtId="1" fontId="14" fillId="2" borderId="0" xfId="3" applyNumberFormat="1" applyFont="1" applyFill="1" applyBorder="1" applyAlignment="1"/>
    <xf numFmtId="0" fontId="20" fillId="2" borderId="0" xfId="3" applyFont="1" applyFill="1">
      <alignment horizontal="left"/>
    </xf>
    <xf numFmtId="0" fontId="14" fillId="2" borderId="0" xfId="3" applyFont="1" applyFill="1">
      <alignment horizontal="left"/>
    </xf>
    <xf numFmtId="0" fontId="15" fillId="2" borderId="0" xfId="3" applyFont="1" applyFill="1">
      <alignment horizontal="left"/>
    </xf>
    <xf numFmtId="1" fontId="16" fillId="2" borderId="1" xfId="3" applyNumberFormat="1" applyFont="1" applyFill="1" applyBorder="1" applyAlignment="1"/>
    <xf numFmtId="0" fontId="16" fillId="2" borderId="3" xfId="3" applyFont="1" applyFill="1" applyBorder="1" applyAlignment="1"/>
    <xf numFmtId="0" fontId="16" fillId="2" borderId="2" xfId="3" applyFont="1" applyFill="1" applyBorder="1" applyAlignment="1"/>
    <xf numFmtId="0" fontId="16" fillId="2" borderId="4" xfId="3" applyFont="1" applyFill="1" applyBorder="1" applyAlignment="1">
      <alignment horizontal="center"/>
    </xf>
    <xf numFmtId="0" fontId="14" fillId="2" borderId="3" xfId="3" applyNumberFormat="1" applyFont="1" applyFill="1" applyBorder="1" applyAlignment="1">
      <alignment horizontal="left" wrapText="1"/>
    </xf>
    <xf numFmtId="0" fontId="14" fillId="2" borderId="2" xfId="3" applyNumberFormat="1" applyFont="1" applyFill="1" applyBorder="1" applyAlignment="1">
      <alignment horizontal="left" wrapText="1"/>
    </xf>
    <xf numFmtId="1" fontId="16" fillId="2" borderId="0" xfId="3" applyNumberFormat="1" applyFont="1" applyFill="1" applyBorder="1" applyAlignment="1"/>
    <xf numFmtId="1" fontId="12" fillId="2" borderId="1" xfId="3" applyNumberFormat="1" applyFont="1" applyFill="1" applyBorder="1" applyAlignment="1"/>
    <xf numFmtId="1" fontId="16" fillId="2" borderId="1" xfId="3" applyNumberFormat="1" applyFont="1" applyFill="1" applyBorder="1" applyAlignment="1">
      <alignment horizontal="center"/>
    </xf>
    <xf numFmtId="0" fontId="16" fillId="2" borderId="5" xfId="3" applyFont="1" applyFill="1" applyBorder="1" applyAlignment="1">
      <alignment horizontal="center"/>
    </xf>
    <xf numFmtId="0" fontId="16" fillId="2" borderId="3" xfId="3" applyFont="1" applyFill="1" applyBorder="1" applyAlignment="1">
      <alignment horizontal="center"/>
    </xf>
    <xf numFmtId="0" fontId="16" fillId="2" borderId="2" xfId="3" applyFont="1" applyFill="1" applyBorder="1" applyAlignment="1">
      <alignment horizontal="center"/>
    </xf>
    <xf numFmtId="0" fontId="16" fillId="2" borderId="1" xfId="3" applyFont="1" applyFill="1" applyBorder="1" applyAlignment="1">
      <alignment horizontal="center"/>
    </xf>
    <xf numFmtId="1" fontId="22" fillId="2" borderId="0" xfId="3" applyNumberFormat="1" applyFont="1" applyFill="1" applyBorder="1" applyAlignment="1"/>
    <xf numFmtId="1" fontId="22" fillId="2" borderId="1" xfId="3" applyNumberFormat="1" applyFont="1" applyFill="1" applyBorder="1" applyAlignment="1">
      <alignment horizontal="center"/>
    </xf>
    <xf numFmtId="0" fontId="15" fillId="2" borderId="6" xfId="3" applyFont="1" applyFill="1" applyBorder="1" applyAlignment="1">
      <alignment horizontal="left"/>
    </xf>
    <xf numFmtId="0" fontId="15" fillId="2" borderId="7" xfId="3" applyFont="1" applyFill="1" applyBorder="1" applyAlignment="1">
      <alignment horizontal="left"/>
    </xf>
    <xf numFmtId="0" fontId="22" fillId="2" borderId="0" xfId="3" applyFont="1" applyFill="1" applyAlignment="1">
      <alignment horizontal="center"/>
    </xf>
    <xf numFmtId="0" fontId="18" fillId="2" borderId="0" xfId="3" applyFont="1" applyFill="1" applyAlignment="1">
      <alignment horizontal="left"/>
    </xf>
    <xf numFmtId="0" fontId="18" fillId="2" borderId="0" xfId="3" applyFont="1" applyFill="1" applyAlignment="1">
      <alignment horizontal="center"/>
    </xf>
    <xf numFmtId="0" fontId="22" fillId="2" borderId="0" xfId="3" applyFont="1" applyFill="1" applyAlignment="1"/>
    <xf numFmtId="0" fontId="22" fillId="2" borderId="0" xfId="3" applyFont="1" applyFill="1" applyAlignment="1">
      <alignment horizontal="center"/>
    </xf>
    <xf numFmtId="0" fontId="23" fillId="2" borderId="0" xfId="3" applyFont="1" applyFill="1" applyAlignment="1">
      <alignment wrapText="1"/>
    </xf>
    <xf numFmtId="0" fontId="23" fillId="2" borderId="0" xfId="3" applyFont="1" applyFill="1" applyAlignment="1">
      <alignment horizontal="left" wrapText="1"/>
    </xf>
    <xf numFmtId="0" fontId="24" fillId="2" borderId="0" xfId="3" applyFont="1" applyFill="1" applyAlignment="1"/>
    <xf numFmtId="0" fontId="25" fillId="2" borderId="0" xfId="3" applyFont="1" applyFill="1" applyAlignment="1"/>
    <xf numFmtId="1" fontId="25" fillId="2" borderId="0" xfId="3" applyNumberFormat="1" applyFont="1" applyFill="1" applyBorder="1" applyAlignment="1">
      <alignment horizontal="right"/>
    </xf>
    <xf numFmtId="0" fontId="16" fillId="2" borderId="0" xfId="3" applyFont="1" applyFill="1" applyBorder="1" applyAlignment="1">
      <alignment horizontal="left"/>
    </xf>
    <xf numFmtId="0" fontId="12" fillId="2" borderId="0" xfId="3" applyFont="1" applyFill="1" applyBorder="1" applyAlignment="1">
      <alignment horizontal="center" vertical="center" wrapText="1"/>
    </xf>
    <xf numFmtId="1" fontId="25" fillId="2" borderId="1" xfId="3" applyNumberFormat="1" applyFont="1" applyFill="1" applyBorder="1" applyAlignment="1">
      <alignment horizontal="right"/>
    </xf>
    <xf numFmtId="0" fontId="16" fillId="2" borderId="5" xfId="3" applyFont="1" applyFill="1" applyBorder="1" applyAlignment="1">
      <alignment horizontal="left"/>
    </xf>
    <xf numFmtId="0" fontId="16" fillId="2" borderId="3" xfId="3" applyFont="1" applyFill="1" applyBorder="1" applyAlignment="1">
      <alignment horizontal="left"/>
    </xf>
    <xf numFmtId="0" fontId="16" fillId="2" borderId="2" xfId="3" applyFont="1" applyFill="1" applyBorder="1" applyAlignment="1">
      <alignment horizontal="left"/>
    </xf>
    <xf numFmtId="0" fontId="12" fillId="2" borderId="6" xfId="3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center"/>
    </xf>
    <xf numFmtId="1" fontId="2" fillId="2" borderId="1" xfId="1" applyNumberFormat="1" applyFont="1" applyFill="1" applyBorder="1" applyAlignment="1">
      <alignment horizontal="right"/>
    </xf>
    <xf numFmtId="0" fontId="16" fillId="2" borderId="5" xfId="3" applyFont="1" applyFill="1" applyBorder="1" applyAlignment="1">
      <alignment horizontal="left" wrapText="1"/>
    </xf>
    <xf numFmtId="0" fontId="16" fillId="2" borderId="3" xfId="3" applyFont="1" applyFill="1" applyBorder="1" applyAlignment="1">
      <alignment horizontal="left" wrapText="1"/>
    </xf>
    <xf numFmtId="0" fontId="16" fillId="2" borderId="2" xfId="3" applyFont="1" applyFill="1" applyBorder="1" applyAlignment="1">
      <alignment horizontal="left" wrapText="1"/>
    </xf>
    <xf numFmtId="0" fontId="12" fillId="2" borderId="9" xfId="3" applyFont="1" applyFill="1" applyBorder="1" applyAlignment="1">
      <alignment horizontal="center" vertical="center" wrapText="1"/>
    </xf>
    <xf numFmtId="0" fontId="12" fillId="2" borderId="10" xfId="3" applyFont="1" applyFill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/>
    </xf>
    <xf numFmtId="0" fontId="12" fillId="2" borderId="3" xfId="3" applyFont="1" applyFill="1" applyBorder="1" applyAlignment="1">
      <alignment horizontal="center" vertical="center"/>
    </xf>
    <xf numFmtId="0" fontId="12" fillId="2" borderId="2" xfId="3" applyFont="1" applyFill="1" applyBorder="1" applyAlignment="1">
      <alignment horizontal="center" vertical="center"/>
    </xf>
    <xf numFmtId="1" fontId="16" fillId="2" borderId="1" xfId="3" applyNumberFormat="1" applyFont="1" applyFill="1" applyBorder="1" applyAlignment="1">
      <alignment horizontal="right"/>
    </xf>
    <xf numFmtId="0" fontId="16" fillId="2" borderId="5" xfId="3" applyFont="1" applyFill="1" applyBorder="1" applyAlignment="1">
      <alignment horizontal="left"/>
    </xf>
    <xf numFmtId="0" fontId="16" fillId="2" borderId="3" xfId="3" applyFont="1" applyFill="1" applyBorder="1" applyAlignment="1">
      <alignment horizontal="left"/>
    </xf>
    <xf numFmtId="0" fontId="12" fillId="2" borderId="11" xfId="3" applyFont="1" applyFill="1" applyBorder="1" applyAlignment="1">
      <alignment horizontal="center" vertical="center" wrapText="1"/>
    </xf>
    <xf numFmtId="0" fontId="12" fillId="2" borderId="12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center" vertical="center"/>
    </xf>
    <xf numFmtId="0" fontId="22" fillId="2" borderId="5" xfId="3" applyFont="1" applyFill="1" applyBorder="1" applyAlignment="1">
      <alignment horizontal="center" vertical="center"/>
    </xf>
    <xf numFmtId="0" fontId="22" fillId="2" borderId="3" xfId="3" applyFont="1" applyFill="1" applyBorder="1" applyAlignment="1">
      <alignment horizontal="center" vertical="center"/>
    </xf>
    <xf numFmtId="0" fontId="22" fillId="2" borderId="2" xfId="3" applyFont="1" applyFill="1" applyBorder="1" applyAlignment="1">
      <alignment horizontal="center" vertical="center"/>
    </xf>
    <xf numFmtId="0" fontId="22" fillId="2" borderId="0" xfId="3" applyFont="1" applyFill="1" applyAlignment="1">
      <alignment wrapText="1"/>
    </xf>
    <xf numFmtId="0" fontId="22" fillId="2" borderId="0" xfId="3" applyFont="1" applyFill="1" applyAlignment="1">
      <alignment horizontal="center" wrapText="1"/>
    </xf>
    <xf numFmtId="0" fontId="25" fillId="2" borderId="0" xfId="3" applyFont="1" applyFill="1">
      <alignment horizontal="left"/>
    </xf>
    <xf numFmtId="0" fontId="16" fillId="2" borderId="0" xfId="3" applyFont="1" applyFill="1" applyAlignment="1">
      <alignment wrapText="1"/>
    </xf>
    <xf numFmtId="0" fontId="16" fillId="2" borderId="0" xfId="3" applyFont="1" applyFill="1" applyAlignment="1">
      <alignment horizontal="left" wrapText="1"/>
    </xf>
    <xf numFmtId="0" fontId="16" fillId="2" borderId="3" xfId="3" applyFont="1" applyFill="1" applyBorder="1" applyAlignment="1">
      <alignment horizontal="left" vertical="center"/>
    </xf>
    <xf numFmtId="0" fontId="25" fillId="2" borderId="3" xfId="3" applyFont="1" applyFill="1" applyBorder="1" applyAlignment="1"/>
    <xf numFmtId="0" fontId="25" fillId="2" borderId="3" xfId="3" applyFont="1" applyFill="1" applyBorder="1">
      <alignment horizontal="left"/>
    </xf>
    <xf numFmtId="0" fontId="16" fillId="2" borderId="5" xfId="3" applyFont="1" applyFill="1" applyBorder="1" applyAlignment="1">
      <alignment horizontal="left" vertical="center"/>
    </xf>
    <xf numFmtId="0" fontId="16" fillId="2" borderId="3" xfId="3" applyFont="1" applyFill="1" applyBorder="1" applyAlignment="1">
      <alignment horizontal="left" vertical="center"/>
    </xf>
    <xf numFmtId="0" fontId="16" fillId="2" borderId="2" xfId="3" applyFont="1" applyFill="1" applyBorder="1" applyAlignment="1">
      <alignment horizontal="left" vertical="center"/>
    </xf>
    <xf numFmtId="0" fontId="12" fillId="2" borderId="5" xfId="3" applyFont="1" applyFill="1" applyBorder="1" applyAlignment="1">
      <alignment horizontal="center" vertical="center"/>
    </xf>
    <xf numFmtId="1" fontId="12" fillId="2" borderId="1" xfId="3" applyNumberFormat="1" applyFont="1" applyFill="1" applyBorder="1" applyAlignment="1">
      <alignment horizontal="right"/>
    </xf>
    <xf numFmtId="0" fontId="16" fillId="2" borderId="3" xfId="3" applyFont="1" applyFill="1" applyBorder="1" applyAlignment="1">
      <alignment vertical="center"/>
    </xf>
    <xf numFmtId="0" fontId="16" fillId="2" borderId="5" xfId="3" applyFont="1" applyFill="1" applyBorder="1" applyAlignment="1">
      <alignment vertical="center"/>
    </xf>
    <xf numFmtId="0" fontId="16" fillId="2" borderId="2" xfId="3" applyFont="1" applyFill="1" applyBorder="1" applyAlignment="1">
      <alignment vertical="center"/>
    </xf>
    <xf numFmtId="0" fontId="18" fillId="2" borderId="0" xfId="3" applyFont="1" applyFill="1" applyBorder="1">
      <alignment horizontal="left"/>
    </xf>
    <xf numFmtId="0" fontId="18" fillId="2" borderId="0" xfId="3" applyFont="1" applyFill="1" applyBorder="1">
      <alignment horizontal="left"/>
    </xf>
    <xf numFmtId="0" fontId="21" fillId="2" borderId="0" xfId="3" applyFont="1" applyFill="1" applyBorder="1">
      <alignment horizontal="left"/>
    </xf>
    <xf numFmtId="0" fontId="21" fillId="2" borderId="0" xfId="3" applyFont="1" applyFill="1" applyBorder="1">
      <alignment horizontal="left"/>
    </xf>
    <xf numFmtId="0" fontId="18" fillId="2" borderId="0" xfId="3" applyFont="1" applyFill="1" applyBorder="1" applyAlignment="1">
      <alignment horizontal="right"/>
    </xf>
    <xf numFmtId="0" fontId="20" fillId="2" borderId="0" xfId="3" applyFont="1" applyFill="1" applyBorder="1">
      <alignment horizontal="left"/>
    </xf>
    <xf numFmtId="0" fontId="22" fillId="2" borderId="0" xfId="3" applyFont="1" applyFill="1" applyBorder="1" applyAlignment="1"/>
    <xf numFmtId="0" fontId="22" fillId="2" borderId="0" xfId="3" applyFont="1" applyFill="1" applyBorder="1" applyAlignment="1">
      <alignment horizontal="center"/>
    </xf>
    <xf numFmtId="0" fontId="15" fillId="2" borderId="0" xfId="3" applyFont="1" applyFill="1" applyAlignment="1">
      <alignment horizontal="left"/>
    </xf>
    <xf numFmtId="0" fontId="16" fillId="2" borderId="0" xfId="3" applyFont="1" applyFill="1" applyAlignment="1"/>
    <xf numFmtId="0" fontId="26" fillId="3" borderId="0" xfId="3" applyFont="1" applyFill="1" applyAlignment="1"/>
    <xf numFmtId="0" fontId="26" fillId="3" borderId="0" xfId="3" applyFont="1" applyFill="1" applyAlignment="1">
      <alignment horizontal="left" wrapText="1"/>
    </xf>
    <xf numFmtId="0" fontId="17" fillId="2" borderId="0" xfId="1" applyFont="1" applyFill="1"/>
    <xf numFmtId="0" fontId="26" fillId="3" borderId="0" xfId="3" applyFont="1" applyFill="1">
      <alignment horizontal="left"/>
    </xf>
    <xf numFmtId="2" fontId="16" fillId="2" borderId="0" xfId="3" applyNumberFormat="1" applyFont="1" applyFill="1" applyAlignment="1"/>
    <xf numFmtId="0" fontId="26" fillId="3" borderId="0" xfId="3" applyFont="1" applyFill="1" applyAlignment="1">
      <alignment horizontal="left"/>
    </xf>
    <xf numFmtId="0" fontId="13" fillId="2" borderId="0" xfId="1" applyFont="1" applyFill="1"/>
    <xf numFmtId="0" fontId="22" fillId="2" borderId="0" xfId="3" applyFont="1" applyFill="1" applyAlignment="1">
      <alignment horizontal="left"/>
    </xf>
    <xf numFmtId="0" fontId="22" fillId="2" borderId="0" xfId="3" applyFont="1" applyFill="1" applyAlignment="1">
      <alignment horizontal="left" wrapText="1"/>
    </xf>
    <xf numFmtId="2" fontId="17" fillId="2" borderId="0" xfId="1" applyNumberFormat="1" applyFont="1" applyFill="1" applyBorder="1" applyAlignment="1">
      <alignment vertical="center"/>
    </xf>
    <xf numFmtId="2" fontId="17" fillId="2" borderId="0" xfId="1" applyNumberFormat="1" applyFont="1" applyFill="1" applyBorder="1" applyAlignment="1">
      <alignment horizontal="center" vertical="center"/>
    </xf>
    <xf numFmtId="2" fontId="16" fillId="2" borderId="0" xfId="3" applyNumberFormat="1" applyFont="1" applyFill="1" applyBorder="1" applyAlignment="1">
      <alignment horizontal="center" vertical="center"/>
    </xf>
    <xf numFmtId="2" fontId="17" fillId="2" borderId="1" xfId="1" applyNumberFormat="1" applyFont="1" applyFill="1" applyBorder="1" applyAlignment="1">
      <alignment horizontal="center" vertical="center"/>
    </xf>
    <xf numFmtId="2" fontId="17" fillId="2" borderId="2" xfId="1" applyNumberFormat="1" applyFont="1" applyFill="1" applyBorder="1" applyAlignment="1">
      <alignment horizontal="center" vertical="center"/>
    </xf>
    <xf numFmtId="2" fontId="16" fillId="2" borderId="2" xfId="3" applyNumberFormat="1" applyFont="1" applyFill="1" applyBorder="1" applyAlignment="1">
      <alignment horizontal="center" vertical="center"/>
    </xf>
    <xf numFmtId="2" fontId="16" fillId="2" borderId="5" xfId="3" applyNumberFormat="1" applyFont="1" applyFill="1" applyBorder="1" applyAlignment="1">
      <alignment vertical="center"/>
    </xf>
    <xf numFmtId="2" fontId="16" fillId="2" borderId="3" xfId="3" applyNumberFormat="1" applyFont="1" applyFill="1" applyBorder="1" applyAlignment="1">
      <alignment vertical="center"/>
    </xf>
    <xf numFmtId="2" fontId="16" fillId="2" borderId="2" xfId="3" applyNumberFormat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5" fillId="2" borderId="4" xfId="3" applyFont="1" applyFill="1" applyBorder="1" applyAlignment="1">
      <alignment horizontal="center" vertical="center" wrapText="1"/>
    </xf>
    <xf numFmtId="0" fontId="27" fillId="0" borderId="6" xfId="3" applyFont="1" applyFill="1" applyBorder="1" applyAlignment="1">
      <alignment horizontal="center" vertical="center" wrapText="1"/>
    </xf>
    <xf numFmtId="0" fontId="27" fillId="0" borderId="7" xfId="3" applyFont="1" applyFill="1" applyBorder="1" applyAlignment="1">
      <alignment horizontal="center" vertical="center" wrapText="1"/>
    </xf>
    <xf numFmtId="0" fontId="27" fillId="0" borderId="8" xfId="3" applyFont="1" applyFill="1" applyBorder="1" applyAlignment="1">
      <alignment horizontal="center" vertical="center" wrapText="1"/>
    </xf>
    <xf numFmtId="0" fontId="25" fillId="2" borderId="13" xfId="3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0" fontId="27" fillId="0" borderId="0" xfId="3" applyFont="1" applyFill="1" applyBorder="1" applyAlignment="1">
      <alignment horizontal="center" vertical="center" wrapText="1"/>
    </xf>
    <xf numFmtId="0" fontId="27" fillId="0" borderId="10" xfId="3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25" fillId="2" borderId="14" xfId="3" applyFont="1" applyFill="1" applyBorder="1" applyAlignment="1">
      <alignment horizontal="center" vertical="center" wrapText="1"/>
    </xf>
    <xf numFmtId="0" fontId="27" fillId="0" borderId="11" xfId="3" applyFont="1" applyFill="1" applyBorder="1" applyAlignment="1">
      <alignment horizontal="center" vertical="center" wrapText="1"/>
    </xf>
    <xf numFmtId="0" fontId="27" fillId="0" borderId="15" xfId="3" applyFont="1" applyFill="1" applyBorder="1" applyAlignment="1">
      <alignment horizontal="center" vertical="center" wrapText="1"/>
    </xf>
    <xf numFmtId="0" fontId="27" fillId="0" borderId="12" xfId="3" applyFont="1" applyFill="1" applyBorder="1" applyAlignment="1">
      <alignment horizontal="center" vertical="center" wrapText="1"/>
    </xf>
    <xf numFmtId="0" fontId="28" fillId="2" borderId="0" xfId="1" applyFont="1" applyFill="1"/>
    <xf numFmtId="0" fontId="18" fillId="2" borderId="0" xfId="3" applyFont="1" applyFill="1">
      <alignment horizontal="left"/>
    </xf>
    <xf numFmtId="0" fontId="18" fillId="2" borderId="0" xfId="3" applyFont="1" applyFill="1">
      <alignment horizontal="left"/>
    </xf>
    <xf numFmtId="0" fontId="15" fillId="2" borderId="0" xfId="3" applyFont="1" applyFill="1">
      <alignment horizontal="left"/>
    </xf>
    <xf numFmtId="0" fontId="22" fillId="2" borderId="0" xfId="3" applyFont="1" applyFill="1">
      <alignment horizontal="left"/>
    </xf>
    <xf numFmtId="0" fontId="29" fillId="2" borderId="0" xfId="3" applyFont="1" applyFill="1">
      <alignment horizontal="left"/>
    </xf>
    <xf numFmtId="0" fontId="30" fillId="2" borderId="0" xfId="3" applyFont="1" applyFill="1" applyAlignment="1"/>
    <xf numFmtId="0" fontId="29" fillId="2" borderId="0" xfId="3" applyFont="1" applyFill="1" applyAlignment="1"/>
    <xf numFmtId="0" fontId="31" fillId="3" borderId="0" xfId="1" applyFont="1" applyFill="1"/>
    <xf numFmtId="0" fontId="16" fillId="2" borderId="0" xfId="3" applyFont="1" applyFill="1" applyAlignment="1">
      <alignment horizontal="left"/>
    </xf>
    <xf numFmtId="0" fontId="16" fillId="2" borderId="0" xfId="3" applyFont="1" applyFill="1" applyAlignment="1">
      <alignment horizontal="left" wrapText="1"/>
    </xf>
    <xf numFmtId="0" fontId="26" fillId="3" borderId="0" xfId="3" applyFont="1" applyFill="1" applyAlignment="1">
      <alignment horizontal="left" wrapText="1"/>
    </xf>
    <xf numFmtId="0" fontId="26" fillId="3" borderId="0" xfId="3" applyFont="1" applyFill="1" applyAlignment="1">
      <alignment wrapText="1"/>
    </xf>
    <xf numFmtId="0" fontId="26" fillId="3" borderId="0" xfId="3" applyFont="1" applyFill="1" applyAlignment="1">
      <alignment horizontal="justify" wrapText="1"/>
    </xf>
    <xf numFmtId="0" fontId="33" fillId="2" borderId="0" xfId="3" applyFont="1" applyFill="1" applyAlignment="1">
      <alignment wrapText="1"/>
    </xf>
    <xf numFmtId="0" fontId="34" fillId="2" borderId="0" xfId="3" applyFont="1" applyFill="1" applyAlignment="1"/>
    <xf numFmtId="0" fontId="34" fillId="2" borderId="0" xfId="3" applyFont="1" applyFill="1" applyAlignment="1">
      <alignment horizontal="center"/>
    </xf>
    <xf numFmtId="0" fontId="34" fillId="2" borderId="0" xfId="3" applyFont="1" applyFill="1" applyAlignment="1">
      <alignment vertical="center"/>
    </xf>
    <xf numFmtId="0" fontId="34" fillId="2" borderId="0" xfId="3" applyFont="1" applyFill="1" applyAlignment="1">
      <alignment horizontal="center" vertical="center"/>
    </xf>
  </cellXfs>
  <cellStyles count="4">
    <cellStyle name="Гиперссылка" xfId="2" builtinId="8"/>
    <cellStyle name="Обычный" xfId="0" builtinId="0"/>
    <cellStyle name="Обычный 2" xfId="1"/>
    <cellStyle name="Обычный_Лист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1"/>
  <sheetViews>
    <sheetView tabSelected="1" view="pageBreakPreview" zoomScaleSheetLayoutView="100" zoomScalePageLayoutView="55" workbookViewId="0">
      <selection sqref="A1:H1"/>
    </sheetView>
  </sheetViews>
  <sheetFormatPr defaultRowHeight="12.75"/>
  <cols>
    <col min="1" max="1" width="12.140625" style="1" customWidth="1"/>
    <col min="2" max="2" width="12.42578125" style="1" customWidth="1"/>
    <col min="3" max="3" width="10.42578125" style="1" customWidth="1"/>
    <col min="4" max="4" width="14" style="1" customWidth="1"/>
    <col min="5" max="5" width="18.140625" style="1" customWidth="1"/>
    <col min="6" max="6" width="16.140625" style="1" customWidth="1"/>
    <col min="7" max="7" width="19.28515625" style="1" customWidth="1"/>
    <col min="8" max="8" width="16" style="1" customWidth="1"/>
    <col min="9" max="9" width="10" style="1" customWidth="1"/>
    <col min="10" max="10" width="4.85546875" style="1" customWidth="1"/>
    <col min="11" max="11" width="9.140625" style="1"/>
    <col min="12" max="12" width="0.42578125" style="1" customWidth="1"/>
    <col min="13" max="14" width="9.140625" style="1"/>
    <col min="15" max="15" width="1.42578125" style="1" customWidth="1"/>
    <col min="16" max="16384" width="9.140625" style="1"/>
  </cols>
  <sheetData>
    <row r="1" spans="1:15" ht="18">
      <c r="A1" s="178" t="s">
        <v>115</v>
      </c>
      <c r="B1" s="178"/>
      <c r="C1" s="178"/>
      <c r="D1" s="178"/>
      <c r="E1" s="178"/>
      <c r="F1" s="178"/>
      <c r="G1" s="178"/>
      <c r="H1" s="178"/>
      <c r="I1" s="177"/>
      <c r="J1" s="177"/>
      <c r="K1" s="177"/>
      <c r="L1" s="177"/>
      <c r="M1" s="177"/>
      <c r="N1" s="177"/>
      <c r="O1" s="177"/>
    </row>
    <row r="2" spans="1:15" ht="18">
      <c r="A2" s="178" t="s">
        <v>114</v>
      </c>
      <c r="B2" s="178"/>
      <c r="C2" s="178"/>
      <c r="D2" s="178"/>
      <c r="E2" s="178"/>
      <c r="F2" s="178"/>
      <c r="G2" s="178"/>
      <c r="H2" s="178"/>
      <c r="I2" s="177"/>
      <c r="J2" s="177"/>
      <c r="K2" s="177"/>
      <c r="L2" s="177"/>
      <c r="M2" s="177"/>
      <c r="N2" s="177"/>
      <c r="O2" s="177"/>
    </row>
    <row r="3" spans="1:15" ht="18">
      <c r="A3" s="176" t="s">
        <v>113</v>
      </c>
      <c r="B3" s="176"/>
      <c r="C3" s="176"/>
      <c r="D3" s="176"/>
      <c r="E3" s="176"/>
      <c r="F3" s="176"/>
      <c r="G3" s="176"/>
      <c r="H3" s="176"/>
      <c r="I3" s="175"/>
      <c r="J3" s="175"/>
      <c r="K3" s="175"/>
      <c r="L3" s="175"/>
      <c r="M3" s="175"/>
      <c r="N3" s="175"/>
      <c r="O3" s="175"/>
    </row>
    <row r="4" spans="1:15" ht="18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4"/>
      <c r="L4" s="174"/>
      <c r="M4" s="174"/>
      <c r="N4" s="174"/>
      <c r="O4" s="174"/>
    </row>
    <row r="5" spans="1:15" s="129" customFormat="1" ht="14.25" customHeight="1">
      <c r="A5" s="169" t="s">
        <v>112</v>
      </c>
      <c r="B5" s="126"/>
      <c r="C5" s="126"/>
      <c r="D5" s="126"/>
      <c r="E5" s="173" t="s">
        <v>111</v>
      </c>
      <c r="F5" s="173"/>
      <c r="G5" s="173"/>
      <c r="H5" s="173"/>
      <c r="I5" s="104"/>
      <c r="J5" s="104"/>
    </row>
    <row r="6" spans="1:15" s="129" customFormat="1" ht="14.25">
      <c r="A6" s="169" t="s">
        <v>110</v>
      </c>
      <c r="B6" s="126"/>
      <c r="C6" s="126"/>
      <c r="D6" s="126"/>
      <c r="E6" s="173"/>
      <c r="F6" s="173"/>
      <c r="G6" s="173"/>
      <c r="H6" s="173"/>
      <c r="I6" s="104"/>
      <c r="J6" s="104"/>
    </row>
    <row r="7" spans="1:15" s="129" customFormat="1" ht="27" customHeight="1">
      <c r="A7" s="169" t="s">
        <v>109</v>
      </c>
      <c r="B7" s="126"/>
      <c r="C7" s="126"/>
      <c r="D7" s="126"/>
      <c r="E7" s="173"/>
      <c r="F7" s="173"/>
      <c r="G7" s="173"/>
      <c r="H7" s="173"/>
      <c r="I7" s="104"/>
      <c r="J7" s="104"/>
    </row>
    <row r="8" spans="1:15" s="129" customFormat="1" ht="14.25" customHeight="1">
      <c r="A8" s="126" t="s">
        <v>108</v>
      </c>
      <c r="B8" s="126"/>
      <c r="C8" s="126"/>
      <c r="D8" s="126"/>
      <c r="E8" s="172"/>
      <c r="F8" s="172"/>
      <c r="G8" s="172"/>
      <c r="H8" s="172"/>
      <c r="I8" s="170"/>
      <c r="J8" s="104"/>
    </row>
    <row r="9" spans="1:15" s="129" customFormat="1" ht="14.25">
      <c r="A9" s="169" t="s">
        <v>107</v>
      </c>
      <c r="B9" s="126"/>
      <c r="C9" s="126"/>
      <c r="D9" s="126"/>
      <c r="E9" s="171" t="s">
        <v>106</v>
      </c>
      <c r="F9" s="172"/>
      <c r="G9" s="172"/>
      <c r="H9" s="172"/>
      <c r="I9" s="104"/>
      <c r="J9" s="104"/>
    </row>
    <row r="10" spans="1:15" s="129" customFormat="1" ht="14.25">
      <c r="A10" s="169" t="s">
        <v>105</v>
      </c>
      <c r="B10" s="126"/>
      <c r="C10" s="126"/>
      <c r="D10" s="126"/>
      <c r="E10" s="168"/>
      <c r="F10" s="171"/>
      <c r="G10" s="171"/>
      <c r="H10" s="171"/>
      <c r="I10" s="170"/>
      <c r="J10" s="170"/>
    </row>
    <row r="11" spans="1:15" s="129" customFormat="1" ht="14.25">
      <c r="A11" s="169" t="s">
        <v>104</v>
      </c>
      <c r="B11" s="126"/>
      <c r="C11" s="126"/>
      <c r="D11" s="126"/>
      <c r="E11" s="127" t="s">
        <v>103</v>
      </c>
      <c r="F11" s="127"/>
      <c r="G11" s="127" t="s">
        <v>102</v>
      </c>
      <c r="H11" s="168"/>
      <c r="I11" s="126"/>
      <c r="J11" s="126"/>
    </row>
    <row r="12" spans="1:15" s="129" customFormat="1" ht="14.25">
      <c r="A12" s="169" t="s">
        <v>101</v>
      </c>
      <c r="B12" s="126"/>
      <c r="C12" s="126"/>
      <c r="D12" s="126"/>
      <c r="E12" s="127" t="s">
        <v>100</v>
      </c>
      <c r="F12" s="127"/>
      <c r="G12" s="127" t="s">
        <v>99</v>
      </c>
      <c r="H12" s="168"/>
      <c r="I12" s="126"/>
      <c r="J12" s="126"/>
    </row>
    <row r="13" spans="1:15" s="129" customFormat="1" ht="14.25">
      <c r="A13" s="169" t="s">
        <v>98</v>
      </c>
      <c r="B13" s="126"/>
      <c r="C13" s="126"/>
      <c r="D13" s="126"/>
      <c r="E13" s="127" t="s">
        <v>97</v>
      </c>
      <c r="F13" s="127"/>
      <c r="G13" s="127" t="s">
        <v>96</v>
      </c>
      <c r="H13" s="168"/>
      <c r="I13" s="126"/>
      <c r="J13" s="126"/>
    </row>
    <row r="14" spans="1:15" s="129" customFormat="1" ht="14.25">
      <c r="A14" s="169" t="s">
        <v>95</v>
      </c>
      <c r="B14" s="126"/>
      <c r="C14" s="126"/>
      <c r="D14" s="126"/>
      <c r="E14" s="127"/>
      <c r="F14" s="127"/>
      <c r="G14" s="127"/>
      <c r="H14" s="168"/>
      <c r="I14" s="126"/>
      <c r="J14" s="126"/>
    </row>
    <row r="15" spans="1:15" s="129" customFormat="1" ht="14.25">
      <c r="A15" s="169" t="s">
        <v>94</v>
      </c>
      <c r="B15" s="126"/>
      <c r="C15" s="126"/>
      <c r="D15" s="126"/>
      <c r="E15" s="127"/>
      <c r="F15" s="127"/>
      <c r="G15" s="127"/>
      <c r="H15" s="168"/>
      <c r="I15" s="126"/>
      <c r="J15" s="126"/>
    </row>
    <row r="16" spans="1:15" ht="18.75">
      <c r="A16" s="167"/>
      <c r="B16" s="167"/>
      <c r="C16" s="167"/>
      <c r="D16" s="167"/>
      <c r="E16" s="167"/>
      <c r="F16" s="166"/>
      <c r="G16" s="166"/>
      <c r="H16" s="166"/>
      <c r="I16" s="166"/>
      <c r="J16" s="166"/>
      <c r="K16" s="165"/>
      <c r="L16" s="165"/>
      <c r="M16" s="165"/>
      <c r="N16" s="165"/>
      <c r="O16" s="165"/>
    </row>
    <row r="17" spans="1:15" ht="30.2" customHeight="1">
      <c r="A17" s="105" t="s">
        <v>93</v>
      </c>
      <c r="B17" s="105"/>
      <c r="C17" s="105"/>
      <c r="D17" s="105"/>
      <c r="E17" s="105"/>
      <c r="F17" s="105"/>
      <c r="G17" s="105"/>
      <c r="H17" s="105"/>
      <c r="I17" s="104"/>
      <c r="J17" s="104"/>
      <c r="K17" s="133"/>
      <c r="L17" s="133"/>
      <c r="M17" s="133"/>
      <c r="N17" s="133"/>
      <c r="O17" s="133"/>
    </row>
    <row r="18" spans="1:15" ht="15.7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33"/>
      <c r="L18" s="133"/>
      <c r="M18" s="133"/>
      <c r="N18" s="133"/>
      <c r="O18" s="133"/>
    </row>
    <row r="19" spans="1:15" ht="15.75">
      <c r="A19" s="68" t="s">
        <v>92</v>
      </c>
      <c r="B19" s="68"/>
      <c r="C19" s="68"/>
      <c r="D19" s="68"/>
      <c r="E19" s="68"/>
      <c r="F19" s="68"/>
      <c r="G19" s="68"/>
      <c r="H19" s="68"/>
      <c r="I19" s="67"/>
      <c r="J19" s="67"/>
      <c r="K19" s="67"/>
      <c r="L19" s="67"/>
      <c r="M19" s="67"/>
      <c r="N19" s="67"/>
      <c r="O19" s="67"/>
    </row>
    <row r="20" spans="1:15" ht="15.75">
      <c r="A20" s="46"/>
      <c r="B20" s="163"/>
      <c r="C20" s="163"/>
      <c r="D20" s="163"/>
      <c r="E20" s="163"/>
      <c r="F20" s="163"/>
      <c r="G20" s="46"/>
      <c r="H20" s="162" t="s">
        <v>91</v>
      </c>
      <c r="I20" s="161"/>
      <c r="J20" s="161"/>
      <c r="L20" s="133"/>
      <c r="M20" s="133"/>
      <c r="N20" s="160"/>
    </row>
    <row r="21" spans="1:15" s="129" customFormat="1" ht="15" customHeight="1">
      <c r="A21" s="159" t="s">
        <v>90</v>
      </c>
      <c r="B21" s="158"/>
      <c r="C21" s="157"/>
      <c r="D21" s="156" t="s">
        <v>89</v>
      </c>
      <c r="E21" s="156" t="s">
        <v>88</v>
      </c>
      <c r="F21" s="156" t="s">
        <v>87</v>
      </c>
      <c r="G21" s="155" t="s">
        <v>86</v>
      </c>
      <c r="H21" s="155" t="s">
        <v>85</v>
      </c>
      <c r="I21" s="145"/>
    </row>
    <row r="22" spans="1:15" s="129" customFormat="1" ht="15" customHeight="1">
      <c r="A22" s="154"/>
      <c r="B22" s="153"/>
      <c r="C22" s="152"/>
      <c r="D22" s="151"/>
      <c r="E22" s="151"/>
      <c r="F22" s="151"/>
      <c r="G22" s="146"/>
      <c r="H22" s="146"/>
      <c r="I22" s="145"/>
    </row>
    <row r="23" spans="1:15" s="129" customFormat="1" ht="115.5" customHeight="1">
      <c r="A23" s="150"/>
      <c r="B23" s="149"/>
      <c r="C23" s="148"/>
      <c r="D23" s="147"/>
      <c r="E23" s="147"/>
      <c r="F23" s="147"/>
      <c r="G23" s="146"/>
      <c r="H23" s="146"/>
      <c r="I23" s="145"/>
    </row>
    <row r="24" spans="1:15" s="129" customFormat="1" ht="14.25">
      <c r="A24" s="144"/>
      <c r="B24" s="143"/>
      <c r="C24" s="142">
        <v>684906.17999999993</v>
      </c>
      <c r="D24" s="141">
        <v>683087.57</v>
      </c>
      <c r="E24" s="141">
        <v>19206.48</v>
      </c>
      <c r="F24" s="140">
        <f>D24-C24</f>
        <v>-1818.609999999986</v>
      </c>
      <c r="G24" s="140">
        <f>H66</f>
        <v>683789.07216347149</v>
      </c>
      <c r="H24" s="139">
        <f>D24+E24-G24</f>
        <v>18504.977836528444</v>
      </c>
      <c r="I24" s="136"/>
    </row>
    <row r="25" spans="1:15" s="129" customFormat="1" ht="14.25">
      <c r="A25" s="138"/>
      <c r="B25" s="138"/>
      <c r="C25" s="138"/>
      <c r="D25" s="138"/>
      <c r="E25" s="138"/>
      <c r="F25" s="137"/>
      <c r="G25" s="137"/>
      <c r="H25" s="137"/>
      <c r="I25" s="136"/>
    </row>
    <row r="26" spans="1:15" ht="34.700000000000003" customHeight="1">
      <c r="A26" s="135" t="s">
        <v>84</v>
      </c>
      <c r="B26" s="135"/>
      <c r="C26" s="135"/>
      <c r="D26" s="135"/>
      <c r="E26" s="135"/>
      <c r="F26" s="135"/>
      <c r="G26" s="135"/>
      <c r="H26" s="135"/>
      <c r="I26" s="46"/>
      <c r="J26" s="46"/>
      <c r="K26" s="133"/>
      <c r="L26" s="133"/>
      <c r="M26" s="133"/>
      <c r="N26" s="133"/>
      <c r="O26" s="133"/>
    </row>
    <row r="27" spans="1:15" ht="15.75">
      <c r="A27" s="134"/>
      <c r="B27" s="134"/>
      <c r="C27" s="134"/>
      <c r="D27" s="134"/>
      <c r="E27" s="134"/>
      <c r="F27" s="134"/>
      <c r="G27" s="134"/>
      <c r="H27" s="134"/>
      <c r="I27" s="46"/>
      <c r="J27" s="46"/>
      <c r="K27" s="133"/>
      <c r="L27" s="133"/>
      <c r="M27" s="133"/>
      <c r="N27" s="133"/>
      <c r="O27" s="133"/>
    </row>
    <row r="28" spans="1:15" ht="14.25">
      <c r="A28" s="132" t="s">
        <v>83</v>
      </c>
      <c r="B28" s="132"/>
      <c r="C28" s="132"/>
      <c r="D28" s="132"/>
      <c r="E28" s="132"/>
      <c r="F28" s="132"/>
      <c r="G28" s="132"/>
      <c r="H28" s="132"/>
      <c r="I28" s="126"/>
      <c r="J28" s="131"/>
      <c r="K28" s="129"/>
      <c r="L28" s="129"/>
      <c r="M28" s="129"/>
      <c r="N28" s="129"/>
      <c r="O28" s="129"/>
    </row>
    <row r="29" spans="1:15" ht="14.25">
      <c r="A29" s="127" t="s">
        <v>82</v>
      </c>
      <c r="B29" s="127"/>
      <c r="C29" s="127"/>
      <c r="D29" s="127"/>
      <c r="E29" s="127"/>
      <c r="F29" s="127"/>
      <c r="G29" s="130"/>
      <c r="H29" s="130"/>
      <c r="I29" s="126"/>
      <c r="J29" s="129"/>
      <c r="K29" s="129"/>
      <c r="L29" s="129"/>
      <c r="M29" s="129"/>
      <c r="N29" s="129"/>
      <c r="O29" s="129"/>
    </row>
    <row r="30" spans="1:15" ht="15" customHeight="1">
      <c r="A30" s="128" t="s">
        <v>81</v>
      </c>
      <c r="B30" s="128"/>
      <c r="C30" s="128"/>
      <c r="D30" s="128"/>
      <c r="E30" s="128"/>
      <c r="F30" s="128"/>
      <c r="G30" s="128"/>
      <c r="H30" s="128"/>
      <c r="I30" s="104"/>
      <c r="J30" s="104"/>
      <c r="K30" s="104"/>
      <c r="L30" s="104"/>
      <c r="M30" s="104"/>
      <c r="N30" s="104"/>
      <c r="O30" s="104"/>
    </row>
    <row r="31" spans="1:15" ht="14.25">
      <c r="A31" s="127" t="s">
        <v>80</v>
      </c>
      <c r="B31" s="127"/>
      <c r="C31" s="127"/>
      <c r="D31" s="127"/>
      <c r="E31" s="127"/>
      <c r="F31" s="127"/>
      <c r="G31" s="127"/>
      <c r="H31" s="127"/>
      <c r="I31" s="126"/>
      <c r="J31" s="126"/>
      <c r="K31" s="126"/>
      <c r="L31" s="126"/>
      <c r="M31" s="126"/>
      <c r="N31" s="126"/>
      <c r="O31" s="126"/>
    </row>
    <row r="32" spans="1:15" ht="15">
      <c r="A32" s="125"/>
      <c r="B32" s="125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</row>
    <row r="33" spans="1:10" s="16" customFormat="1" ht="15.75">
      <c r="A33" s="124" t="s">
        <v>79</v>
      </c>
      <c r="B33" s="124"/>
      <c r="C33" s="124"/>
      <c r="D33" s="124"/>
      <c r="E33" s="124"/>
      <c r="F33" s="124"/>
      <c r="G33" s="124"/>
      <c r="H33" s="124"/>
      <c r="I33" s="123"/>
      <c r="J33" s="123"/>
    </row>
    <row r="34" spans="1:10" s="16" customFormat="1">
      <c r="A34" s="122"/>
      <c r="B34" s="119"/>
      <c r="C34" s="121"/>
      <c r="D34" s="121"/>
      <c r="E34" s="120"/>
      <c r="F34" s="120"/>
      <c r="G34" s="119"/>
      <c r="H34" s="118" t="s">
        <v>78</v>
      </c>
      <c r="I34" s="117"/>
      <c r="J34" s="117"/>
    </row>
    <row r="35" spans="1:10" s="16" customFormat="1" ht="15.75">
      <c r="A35" s="91" t="s">
        <v>65</v>
      </c>
      <c r="B35" s="90"/>
      <c r="C35" s="100" t="s">
        <v>64</v>
      </c>
      <c r="D35" s="99"/>
      <c r="E35" s="99"/>
      <c r="F35" s="99"/>
      <c r="G35" s="98"/>
      <c r="H35" s="97" t="s">
        <v>63</v>
      </c>
    </row>
    <row r="36" spans="1:10" s="16" customFormat="1" ht="15" customHeight="1">
      <c r="A36" s="96" t="s">
        <v>62</v>
      </c>
      <c r="B36" s="95"/>
      <c r="C36" s="49" t="s">
        <v>77</v>
      </c>
      <c r="D36" s="48"/>
      <c r="E36" s="48"/>
      <c r="F36" s="48"/>
      <c r="G36" s="48"/>
      <c r="H36" s="92">
        <f>12278+383+1261</f>
        <v>13922</v>
      </c>
    </row>
    <row r="37" spans="1:10" s="16" customFormat="1" ht="15" customHeight="1">
      <c r="A37" s="88"/>
      <c r="B37" s="87"/>
      <c r="C37" s="116" t="s">
        <v>76</v>
      </c>
      <c r="D37" s="114"/>
      <c r="E37" s="114"/>
      <c r="F37" s="114"/>
      <c r="G37" s="115"/>
      <c r="H37" s="92">
        <f>2965+10418+402+912+6272</f>
        <v>20969</v>
      </c>
    </row>
    <row r="38" spans="1:10" s="16" customFormat="1" ht="15" customHeight="1">
      <c r="A38" s="88"/>
      <c r="B38" s="87"/>
      <c r="C38" s="49" t="s">
        <v>75</v>
      </c>
      <c r="D38" s="114"/>
      <c r="E38" s="114"/>
      <c r="F38" s="114"/>
      <c r="G38" s="114"/>
      <c r="H38" s="92">
        <f>10853</f>
        <v>10853</v>
      </c>
    </row>
    <row r="39" spans="1:10" s="16" customFormat="1" ht="15" customHeight="1">
      <c r="A39" s="88"/>
      <c r="B39" s="87"/>
      <c r="C39" s="49" t="s">
        <v>74</v>
      </c>
      <c r="D39" s="114"/>
      <c r="E39" s="114"/>
      <c r="F39" s="114"/>
      <c r="G39" s="114"/>
      <c r="H39" s="92">
        <f>10705</f>
        <v>10705</v>
      </c>
    </row>
    <row r="40" spans="1:10" s="16" customFormat="1" ht="15" customHeight="1">
      <c r="A40" s="88"/>
      <c r="B40" s="87"/>
      <c r="C40" s="49" t="s">
        <v>73</v>
      </c>
      <c r="D40" s="48"/>
      <c r="E40" s="48"/>
      <c r="F40" s="48"/>
      <c r="G40" s="48"/>
      <c r="H40" s="92">
        <v>9294</v>
      </c>
    </row>
    <row r="41" spans="1:10" s="16" customFormat="1" ht="15" customHeight="1">
      <c r="A41" s="88"/>
      <c r="B41" s="87"/>
      <c r="C41" s="49"/>
      <c r="D41" s="48"/>
      <c r="E41" s="48"/>
      <c r="F41" s="48"/>
      <c r="G41" s="48"/>
      <c r="H41" s="113">
        <f>SUM(H36:H40)</f>
        <v>65743</v>
      </c>
    </row>
    <row r="42" spans="1:10" s="16" customFormat="1" ht="15" customHeight="1">
      <c r="A42" s="88"/>
      <c r="B42" s="87"/>
      <c r="C42" s="91" t="s">
        <v>58</v>
      </c>
      <c r="D42" s="90"/>
      <c r="E42" s="90"/>
      <c r="F42" s="90"/>
      <c r="G42" s="89"/>
      <c r="H42" s="92"/>
    </row>
    <row r="43" spans="1:10" s="16" customFormat="1" ht="15" customHeight="1">
      <c r="A43" s="88"/>
      <c r="B43" s="87"/>
      <c r="C43" s="49" t="s">
        <v>72</v>
      </c>
      <c r="D43" s="48"/>
      <c r="E43" s="48"/>
      <c r="F43" s="48"/>
      <c r="G43" s="112"/>
      <c r="H43" s="92"/>
    </row>
    <row r="44" spans="1:10" s="16" customFormat="1" ht="15" customHeight="1">
      <c r="A44" s="88"/>
      <c r="B44" s="87"/>
      <c r="C44" s="111" t="s">
        <v>71</v>
      </c>
      <c r="D44" s="110"/>
      <c r="E44" s="110"/>
      <c r="F44" s="110"/>
      <c r="G44" s="109"/>
      <c r="H44" s="92">
        <f>379</f>
        <v>379</v>
      </c>
    </row>
    <row r="45" spans="1:10" s="16" customFormat="1" ht="15" customHeight="1">
      <c r="A45" s="88"/>
      <c r="B45" s="87"/>
      <c r="C45" s="49" t="s">
        <v>70</v>
      </c>
      <c r="D45" s="108"/>
      <c r="E45" s="107"/>
      <c r="F45" s="106"/>
      <c r="G45" s="106"/>
      <c r="H45" s="92">
        <f>9000</f>
        <v>9000</v>
      </c>
    </row>
    <row r="46" spans="1:10" s="16" customFormat="1" ht="15" customHeight="1">
      <c r="A46" s="81"/>
      <c r="B46" s="80"/>
      <c r="C46" s="49" t="s">
        <v>69</v>
      </c>
      <c r="D46" s="48"/>
      <c r="E46" s="48"/>
      <c r="F46" s="48"/>
      <c r="G46" s="48"/>
      <c r="H46" s="92"/>
    </row>
    <row r="47" spans="1:10">
      <c r="A47" s="103"/>
      <c r="B47" s="103"/>
      <c r="C47" s="103"/>
      <c r="D47" s="103"/>
      <c r="E47" s="72"/>
      <c r="F47" s="72"/>
      <c r="G47" s="72"/>
      <c r="H47" s="72"/>
      <c r="I47" s="72"/>
      <c r="J47" s="72"/>
    </row>
    <row r="48" spans="1:10" ht="42.75" customHeight="1">
      <c r="A48" s="105" t="s">
        <v>68</v>
      </c>
      <c r="B48" s="105"/>
      <c r="C48" s="105"/>
      <c r="D48" s="105"/>
      <c r="E48" s="105"/>
      <c r="F48" s="105"/>
      <c r="G48" s="105"/>
      <c r="H48" s="105"/>
      <c r="I48" s="104"/>
      <c r="J48" s="104"/>
    </row>
    <row r="49" spans="1:15">
      <c r="A49" s="103"/>
      <c r="B49" s="103"/>
      <c r="C49" s="103"/>
      <c r="D49" s="103"/>
      <c r="E49" s="72"/>
      <c r="F49" s="72"/>
      <c r="G49" s="72"/>
      <c r="H49" s="72"/>
      <c r="I49" s="72"/>
      <c r="J49" s="72"/>
    </row>
    <row r="50" spans="1:15" ht="30.75" customHeight="1">
      <c r="A50" s="102" t="s">
        <v>67</v>
      </c>
      <c r="B50" s="102"/>
      <c r="C50" s="102"/>
      <c r="D50" s="102"/>
      <c r="E50" s="102"/>
      <c r="F50" s="102"/>
      <c r="G50" s="102"/>
      <c r="H50" s="102"/>
      <c r="I50" s="101"/>
      <c r="J50" s="101"/>
      <c r="K50" s="67"/>
      <c r="L50" s="67"/>
      <c r="M50" s="67"/>
      <c r="N50" s="67"/>
      <c r="O50" s="67"/>
    </row>
    <row r="51" spans="1:15" ht="15">
      <c r="A51" s="82"/>
      <c r="B51" s="82"/>
      <c r="C51" s="82"/>
      <c r="D51" s="82"/>
      <c r="E51" s="82"/>
      <c r="F51" s="82"/>
      <c r="G51" s="82"/>
      <c r="H51" s="66" t="s">
        <v>66</v>
      </c>
      <c r="I51" s="65"/>
      <c r="J51" s="82"/>
      <c r="L51" s="82"/>
      <c r="M51" s="82"/>
      <c r="N51" s="82"/>
      <c r="O51" s="82"/>
    </row>
    <row r="52" spans="1:15" ht="15.75">
      <c r="A52" s="100" t="s">
        <v>65</v>
      </c>
      <c r="B52" s="98"/>
      <c r="C52" s="100" t="s">
        <v>64</v>
      </c>
      <c r="D52" s="99"/>
      <c r="E52" s="99"/>
      <c r="F52" s="99"/>
      <c r="G52" s="98"/>
      <c r="H52" s="97" t="s">
        <v>63</v>
      </c>
      <c r="I52" s="82"/>
      <c r="J52" s="82"/>
      <c r="K52" s="82"/>
    </row>
    <row r="53" spans="1:15" ht="15" customHeight="1">
      <c r="A53" s="96" t="s">
        <v>62</v>
      </c>
      <c r="B53" s="95"/>
      <c r="C53" s="86" t="s">
        <v>61</v>
      </c>
      <c r="D53" s="85"/>
      <c r="E53" s="85"/>
      <c r="F53" s="85"/>
      <c r="G53" s="84"/>
      <c r="H53" s="92">
        <f>279+382+982+987+698</f>
        <v>3328</v>
      </c>
      <c r="I53" s="82"/>
      <c r="J53" s="82"/>
      <c r="K53" s="82"/>
    </row>
    <row r="54" spans="1:15" ht="15" customHeight="1">
      <c r="A54" s="88"/>
      <c r="B54" s="87"/>
      <c r="C54" s="86" t="s">
        <v>60</v>
      </c>
      <c r="D54" s="85"/>
      <c r="E54" s="85"/>
      <c r="F54" s="85"/>
      <c r="G54" s="84"/>
      <c r="H54" s="92">
        <f>1297+551</f>
        <v>1848</v>
      </c>
      <c r="I54" s="82"/>
      <c r="J54" s="82"/>
      <c r="K54" s="82"/>
    </row>
    <row r="55" spans="1:15" ht="15" customHeight="1">
      <c r="A55" s="88"/>
      <c r="B55" s="87"/>
      <c r="C55" s="86" t="s">
        <v>59</v>
      </c>
      <c r="D55" s="85"/>
      <c r="E55" s="85"/>
      <c r="F55" s="85"/>
      <c r="G55" s="84"/>
      <c r="H55" s="92">
        <f>903</f>
        <v>903</v>
      </c>
      <c r="I55" s="82"/>
      <c r="J55" s="82"/>
      <c r="K55" s="82"/>
    </row>
    <row r="56" spans="1:15" ht="15" customHeight="1">
      <c r="A56" s="88"/>
      <c r="B56" s="87"/>
      <c r="C56" s="49" t="s">
        <v>34</v>
      </c>
      <c r="D56" s="94"/>
      <c r="E56" s="94"/>
      <c r="F56" s="94"/>
      <c r="G56" s="93"/>
      <c r="H56" s="92"/>
      <c r="I56" s="82"/>
      <c r="J56" s="82"/>
      <c r="K56" s="82"/>
      <c r="L56" s="82"/>
    </row>
    <row r="57" spans="1:15" ht="15">
      <c r="A57" s="88"/>
      <c r="B57" s="87"/>
      <c r="C57" s="91" t="s">
        <v>58</v>
      </c>
      <c r="D57" s="90"/>
      <c r="E57" s="90"/>
      <c r="F57" s="90"/>
      <c r="G57" s="89"/>
      <c r="H57" s="83"/>
      <c r="I57" s="82"/>
      <c r="J57" s="82"/>
      <c r="K57" s="82"/>
    </row>
    <row r="58" spans="1:15" ht="15">
      <c r="A58" s="88"/>
      <c r="B58" s="87"/>
      <c r="C58" s="86" t="s">
        <v>57</v>
      </c>
      <c r="D58" s="85"/>
      <c r="E58" s="85"/>
      <c r="F58" s="85"/>
      <c r="G58" s="84"/>
      <c r="H58" s="83">
        <f>366</f>
        <v>366</v>
      </c>
      <c r="I58" s="82"/>
      <c r="J58" s="82"/>
      <c r="K58" s="82"/>
    </row>
    <row r="59" spans="1:15" ht="14.25">
      <c r="A59" s="81"/>
      <c r="B59" s="80"/>
      <c r="C59" s="79" t="s">
        <v>56</v>
      </c>
      <c r="D59" s="78"/>
      <c r="E59" s="78"/>
      <c r="F59" s="78"/>
      <c r="G59" s="77"/>
      <c r="H59" s="76">
        <v>4428</v>
      </c>
      <c r="I59" s="72"/>
      <c r="J59" s="72"/>
    </row>
    <row r="60" spans="1:15" ht="15">
      <c r="A60" s="75"/>
      <c r="B60" s="75"/>
      <c r="C60" s="74"/>
      <c r="D60" s="74"/>
      <c r="E60" s="74"/>
      <c r="F60" s="74"/>
      <c r="G60" s="74"/>
      <c r="H60" s="73"/>
      <c r="I60" s="72"/>
      <c r="J60" s="72"/>
    </row>
    <row r="61" spans="1:15">
      <c r="A61" s="71" t="s">
        <v>55</v>
      </c>
      <c r="B61" s="71"/>
      <c r="C61" s="71"/>
      <c r="D61" s="71"/>
      <c r="E61" s="71"/>
      <c r="F61" s="71"/>
      <c r="G61" s="71"/>
      <c r="H61" s="71"/>
      <c r="I61" s="71"/>
      <c r="J61" s="71"/>
    </row>
    <row r="62" spans="1:15" ht="17.45" customHeight="1">
      <c r="A62" s="70" t="s">
        <v>54</v>
      </c>
      <c r="B62" s="70"/>
      <c r="C62" s="70"/>
      <c r="D62" s="70"/>
      <c r="E62" s="70"/>
      <c r="F62" s="70"/>
      <c r="G62" s="70"/>
      <c r="H62" s="70"/>
      <c r="I62" s="69"/>
      <c r="J62" s="69"/>
    </row>
    <row r="63" spans="1:15" ht="12.2" customHeight="1">
      <c r="A63" s="69"/>
      <c r="B63" s="69"/>
      <c r="C63" s="69"/>
      <c r="D63" s="69"/>
      <c r="E63" s="69"/>
      <c r="F63" s="69"/>
      <c r="G63" s="69"/>
      <c r="H63" s="69"/>
      <c r="I63" s="69"/>
      <c r="J63" s="69"/>
    </row>
    <row r="64" spans="1:15" ht="15.75">
      <c r="A64" s="68" t="s">
        <v>53</v>
      </c>
      <c r="B64" s="68"/>
      <c r="C64" s="68"/>
      <c r="D64" s="68"/>
      <c r="E64" s="68"/>
      <c r="F64" s="68"/>
      <c r="G64" s="68"/>
      <c r="H64" s="68"/>
      <c r="I64" s="67"/>
      <c r="J64" s="67"/>
    </row>
    <row r="65" spans="1:11" ht="15.75">
      <c r="A65" s="64"/>
      <c r="B65" s="64"/>
      <c r="C65" s="64"/>
      <c r="D65" s="64"/>
      <c r="E65" s="64"/>
      <c r="F65" s="64"/>
      <c r="G65" s="64"/>
      <c r="H65" s="66" t="s">
        <v>52</v>
      </c>
      <c r="I65" s="65"/>
      <c r="J65" s="64"/>
    </row>
    <row r="66" spans="1:11" ht="15.75">
      <c r="A66" s="63" t="s">
        <v>51</v>
      </c>
      <c r="B66" s="63"/>
      <c r="C66" s="63"/>
      <c r="D66" s="63"/>
      <c r="E66" s="63"/>
      <c r="F66" s="63"/>
      <c r="G66" s="62"/>
      <c r="H66" s="61">
        <f>SUM(H74:H85)+H68+H73</f>
        <v>683789.07216347149</v>
      </c>
      <c r="I66" s="60"/>
      <c r="J66" s="60"/>
    </row>
    <row r="67" spans="1:11" ht="15">
      <c r="A67" s="59" t="s">
        <v>50</v>
      </c>
      <c r="B67" s="58" t="s">
        <v>49</v>
      </c>
      <c r="C67" s="57"/>
      <c r="D67" s="57"/>
      <c r="E67" s="57"/>
      <c r="F67" s="57"/>
      <c r="G67" s="56"/>
      <c r="H67" s="55" t="s">
        <v>48</v>
      </c>
      <c r="I67" s="37"/>
    </row>
    <row r="68" spans="1:11" ht="15.75">
      <c r="A68" s="50" t="s">
        <v>47</v>
      </c>
      <c r="B68" s="49" t="s">
        <v>46</v>
      </c>
      <c r="C68" s="48"/>
      <c r="D68" s="48"/>
      <c r="E68" s="48"/>
      <c r="F68" s="48"/>
      <c r="G68" s="48"/>
      <c r="H68" s="54">
        <v>57788.968626712172</v>
      </c>
      <c r="I68" s="46"/>
      <c r="K68" s="53"/>
    </row>
    <row r="69" spans="1:11" ht="15">
      <c r="A69" s="50"/>
      <c r="B69" s="49" t="s">
        <v>45</v>
      </c>
      <c r="C69" s="48"/>
      <c r="D69" s="48"/>
      <c r="E69" s="48"/>
      <c r="F69" s="48"/>
      <c r="G69" s="48"/>
      <c r="H69" s="47">
        <v>9075</v>
      </c>
      <c r="I69" s="46"/>
    </row>
    <row r="70" spans="1:11" ht="15">
      <c r="A70" s="50"/>
      <c r="B70" s="49" t="s">
        <v>44</v>
      </c>
      <c r="C70" s="48"/>
      <c r="D70" s="48"/>
      <c r="E70" s="48"/>
      <c r="F70" s="48"/>
      <c r="G70" s="48"/>
      <c r="H70" s="47">
        <v>17191</v>
      </c>
      <c r="I70" s="46"/>
    </row>
    <row r="71" spans="1:11" ht="15">
      <c r="A71" s="50"/>
      <c r="B71" s="49" t="s">
        <v>43</v>
      </c>
      <c r="C71" s="48"/>
      <c r="D71" s="48"/>
      <c r="E71" s="48"/>
      <c r="F71" s="48"/>
      <c r="G71" s="48"/>
      <c r="H71" s="47">
        <v>13505</v>
      </c>
      <c r="I71" s="46"/>
    </row>
    <row r="72" spans="1:11" ht="51" customHeight="1">
      <c r="A72" s="50"/>
      <c r="B72" s="52" t="s">
        <v>42</v>
      </c>
      <c r="C72" s="51"/>
      <c r="D72" s="51"/>
      <c r="E72" s="51"/>
      <c r="F72" s="51"/>
      <c r="G72" s="51"/>
      <c r="H72" s="47">
        <v>18017.968626712176</v>
      </c>
      <c r="I72" s="46"/>
    </row>
    <row r="73" spans="1:11" ht="15">
      <c r="A73" s="50" t="s">
        <v>41</v>
      </c>
      <c r="B73" s="49" t="s">
        <v>40</v>
      </c>
      <c r="C73" s="48"/>
      <c r="D73" s="48"/>
      <c r="E73" s="48"/>
      <c r="F73" s="48"/>
      <c r="G73" s="48"/>
      <c r="H73" s="47">
        <v>11981</v>
      </c>
      <c r="I73" s="46"/>
    </row>
    <row r="74" spans="1:11" ht="15">
      <c r="A74" s="50" t="s">
        <v>39</v>
      </c>
      <c r="B74" s="49" t="s">
        <v>38</v>
      </c>
      <c r="C74" s="48"/>
      <c r="D74" s="48"/>
      <c r="E74" s="48"/>
      <c r="F74" s="48"/>
      <c r="G74" s="48"/>
      <c r="H74" s="47">
        <v>4488.3276907221061</v>
      </c>
      <c r="I74" s="46"/>
    </row>
    <row r="75" spans="1:11" ht="15">
      <c r="A75" s="50" t="s">
        <v>37</v>
      </c>
      <c r="B75" s="49" t="s">
        <v>36</v>
      </c>
      <c r="C75" s="48"/>
      <c r="D75" s="48"/>
      <c r="E75" s="48"/>
      <c r="F75" s="48"/>
      <c r="G75" s="48"/>
      <c r="H75" s="47">
        <v>29254.303692539565</v>
      </c>
      <c r="I75" s="46"/>
    </row>
    <row r="76" spans="1:11" ht="15">
      <c r="A76" s="50" t="s">
        <v>35</v>
      </c>
      <c r="B76" s="49" t="s">
        <v>34</v>
      </c>
      <c r="C76" s="48"/>
      <c r="D76" s="48"/>
      <c r="E76" s="48"/>
      <c r="F76" s="48"/>
      <c r="G76" s="48"/>
      <c r="H76" s="47">
        <v>4741.2751257812852</v>
      </c>
      <c r="I76" s="46"/>
    </row>
    <row r="77" spans="1:11" ht="15">
      <c r="A77" s="50" t="s">
        <v>33</v>
      </c>
      <c r="B77" s="49" t="s">
        <v>32</v>
      </c>
      <c r="C77" s="48"/>
      <c r="D77" s="48"/>
      <c r="E77" s="48"/>
      <c r="F77" s="48"/>
      <c r="G77" s="48"/>
      <c r="H77" s="47">
        <v>43461.70856697992</v>
      </c>
      <c r="I77" s="46"/>
    </row>
    <row r="78" spans="1:11" ht="15">
      <c r="A78" s="50" t="s">
        <v>31</v>
      </c>
      <c r="B78" s="49" t="s">
        <v>30</v>
      </c>
      <c r="C78" s="48"/>
      <c r="D78" s="48"/>
      <c r="E78" s="48"/>
      <c r="F78" s="48"/>
      <c r="G78" s="48"/>
      <c r="H78" s="47">
        <v>112900.32841382596</v>
      </c>
      <c r="I78" s="46"/>
    </row>
    <row r="79" spans="1:11" ht="15">
      <c r="A79" s="50" t="s">
        <v>29</v>
      </c>
      <c r="B79" s="49" t="s">
        <v>28</v>
      </c>
      <c r="C79" s="48"/>
      <c r="D79" s="48"/>
      <c r="E79" s="48"/>
      <c r="F79" s="48"/>
      <c r="G79" s="48"/>
      <c r="H79" s="47">
        <v>11174.620187619132</v>
      </c>
      <c r="I79" s="46"/>
    </row>
    <row r="80" spans="1:11" ht="15">
      <c r="A80" s="50" t="s">
        <v>27</v>
      </c>
      <c r="B80" s="49" t="s">
        <v>26</v>
      </c>
      <c r="C80" s="48"/>
      <c r="D80" s="48"/>
      <c r="E80" s="48"/>
      <c r="F80" s="48"/>
      <c r="G80" s="48"/>
      <c r="H80" s="47">
        <v>11430.035551221243</v>
      </c>
      <c r="I80" s="46"/>
    </row>
    <row r="81" spans="1:15" ht="15">
      <c r="A81" s="50" t="s">
        <v>25</v>
      </c>
      <c r="B81" s="49" t="s">
        <v>24</v>
      </c>
      <c r="C81" s="48"/>
      <c r="D81" s="48"/>
      <c r="E81" s="48"/>
      <c r="F81" s="48"/>
      <c r="G81" s="48"/>
      <c r="H81" s="47">
        <v>6643.91982135733</v>
      </c>
      <c r="I81" s="46"/>
    </row>
    <row r="82" spans="1:15" ht="15">
      <c r="A82" s="50" t="s">
        <v>23</v>
      </c>
      <c r="B82" s="49" t="s">
        <v>22</v>
      </c>
      <c r="C82" s="48"/>
      <c r="D82" s="48"/>
      <c r="E82" s="48"/>
      <c r="F82" s="48"/>
      <c r="G82" s="48"/>
      <c r="H82" s="47">
        <v>282213.75541912322</v>
      </c>
      <c r="I82" s="46"/>
    </row>
    <row r="83" spans="1:15" ht="15">
      <c r="A83" s="50" t="s">
        <v>21</v>
      </c>
      <c r="B83" s="49" t="s">
        <v>20</v>
      </c>
      <c r="C83" s="48"/>
      <c r="D83" s="48"/>
      <c r="E83" s="48"/>
      <c r="F83" s="48"/>
      <c r="G83" s="48"/>
      <c r="H83" s="47">
        <v>85228.554136575185</v>
      </c>
      <c r="I83" s="46"/>
    </row>
    <row r="84" spans="1:15" ht="15">
      <c r="A84" s="50" t="s">
        <v>19</v>
      </c>
      <c r="B84" s="49" t="s">
        <v>18</v>
      </c>
      <c r="C84" s="48"/>
      <c r="D84" s="48"/>
      <c r="E84" s="48"/>
      <c r="F84" s="48"/>
      <c r="G84" s="48"/>
      <c r="H84" s="47">
        <v>7887.6107595638114</v>
      </c>
      <c r="I84" s="46"/>
    </row>
    <row r="85" spans="1:15" ht="15">
      <c r="A85" s="50" t="s">
        <v>17</v>
      </c>
      <c r="B85" s="49" t="s">
        <v>16</v>
      </c>
      <c r="C85" s="48"/>
      <c r="D85" s="48"/>
      <c r="E85" s="48"/>
      <c r="F85" s="48"/>
      <c r="G85" s="48"/>
      <c r="H85" s="47">
        <v>14594.664171450419</v>
      </c>
      <c r="I85" s="46"/>
    </row>
    <row r="86" spans="1:15">
      <c r="A86" s="45"/>
      <c r="B86" s="45"/>
      <c r="C86" s="45"/>
      <c r="D86" s="45"/>
      <c r="E86" s="45"/>
      <c r="F86" s="45"/>
      <c r="G86" s="45"/>
      <c r="H86" s="44"/>
      <c r="I86" s="43"/>
      <c r="J86" s="43"/>
    </row>
    <row r="87" spans="1:15" s="16" customFormat="1" ht="26.45" customHeight="1">
      <c r="A87" s="42" t="s">
        <v>15</v>
      </c>
      <c r="B87" s="42"/>
      <c r="C87" s="42"/>
      <c r="D87" s="42"/>
      <c r="E87" s="42"/>
      <c r="F87" s="42"/>
      <c r="G87" s="42"/>
      <c r="H87" s="42"/>
      <c r="I87" s="41"/>
      <c r="J87" s="41"/>
    </row>
    <row r="88" spans="1:15" s="16" customFormat="1">
      <c r="A88" s="38"/>
      <c r="B88" s="40"/>
      <c r="C88" s="40"/>
      <c r="D88" s="40"/>
      <c r="E88" s="40"/>
      <c r="F88" s="40"/>
      <c r="G88" s="40"/>
      <c r="H88" s="40"/>
      <c r="I88" s="19"/>
      <c r="J88" s="19"/>
    </row>
    <row r="89" spans="1:15" s="16" customFormat="1" ht="15.75">
      <c r="A89" s="39" t="s">
        <v>14</v>
      </c>
      <c r="B89" s="39"/>
      <c r="C89" s="39"/>
      <c r="D89" s="39"/>
      <c r="E89" s="39"/>
      <c r="F89" s="39"/>
      <c r="G89" s="39"/>
      <c r="I89" s="38"/>
      <c r="J89" s="38"/>
    </row>
    <row r="90" spans="1:15" s="16" customFormat="1" ht="15">
      <c r="A90" s="37"/>
      <c r="B90" s="37"/>
      <c r="C90" s="37"/>
      <c r="D90" s="37"/>
      <c r="F90" s="36" t="s">
        <v>13</v>
      </c>
      <c r="G90" s="36"/>
      <c r="H90" s="19"/>
      <c r="I90" s="19"/>
      <c r="J90" s="19"/>
    </row>
    <row r="91" spans="1:15" s="16" customFormat="1" ht="34.5" customHeight="1">
      <c r="A91" s="32" t="s">
        <v>12</v>
      </c>
      <c r="B91" s="35" t="s">
        <v>11</v>
      </c>
      <c r="C91" s="34" t="s">
        <v>10</v>
      </c>
      <c r="D91" s="33" t="s">
        <v>9</v>
      </c>
      <c r="E91" s="32" t="s">
        <v>8</v>
      </c>
      <c r="F91" s="31" t="s">
        <v>7</v>
      </c>
      <c r="G91" s="30"/>
      <c r="H91" s="29"/>
      <c r="I91" s="20"/>
      <c r="J91" s="19"/>
      <c r="K91" s="19"/>
      <c r="L91" s="19"/>
    </row>
    <row r="92" spans="1:15" s="16" customFormat="1" ht="15">
      <c r="A92" s="28">
        <v>1026.48</v>
      </c>
      <c r="B92" s="28">
        <v>4320</v>
      </c>
      <c r="C92" s="27">
        <v>4320</v>
      </c>
      <c r="D92" s="25">
        <v>6000</v>
      </c>
      <c r="E92" s="26">
        <v>3540</v>
      </c>
      <c r="F92" s="25">
        <f>SUM(A92:E92)</f>
        <v>19206.48</v>
      </c>
      <c r="G92" s="24"/>
      <c r="H92" s="23"/>
      <c r="I92" s="19"/>
      <c r="J92" s="19"/>
    </row>
    <row r="93" spans="1:15" s="16" customFormat="1" ht="15">
      <c r="A93" s="22"/>
      <c r="B93" s="22"/>
      <c r="C93" s="21"/>
      <c r="D93" s="21"/>
      <c r="E93" s="21"/>
      <c r="F93" s="21"/>
      <c r="G93" s="20"/>
      <c r="H93" s="19"/>
      <c r="I93" s="19"/>
      <c r="J93" s="19"/>
    </row>
    <row r="94" spans="1:15" s="16" customFormat="1" ht="92.25" customHeight="1">
      <c r="A94" s="18" t="s">
        <v>6</v>
      </c>
      <c r="B94" s="18"/>
      <c r="C94" s="18"/>
      <c r="D94" s="18"/>
      <c r="E94" s="18"/>
      <c r="F94" s="18"/>
      <c r="G94" s="18"/>
      <c r="H94" s="18"/>
      <c r="I94" s="17"/>
      <c r="J94" s="17"/>
      <c r="K94" s="17"/>
      <c r="L94" s="17"/>
    </row>
    <row r="95" spans="1:15" ht="63.75" customHeight="1">
      <c r="A95" s="15" t="s">
        <v>5</v>
      </c>
      <c r="B95" s="15"/>
      <c r="C95" s="15"/>
      <c r="D95" s="15"/>
      <c r="E95" s="15"/>
      <c r="F95" s="15"/>
      <c r="G95" s="15"/>
      <c r="H95" s="15"/>
      <c r="I95" s="14"/>
      <c r="J95" s="14"/>
      <c r="K95" s="14"/>
      <c r="L95" s="14"/>
      <c r="M95" s="14"/>
      <c r="N95" s="14"/>
      <c r="O95" s="14"/>
    </row>
    <row r="96" spans="1:1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5" ht="15">
      <c r="A97" s="12" t="s">
        <v>4</v>
      </c>
      <c r="B97" s="12"/>
      <c r="C97" s="12"/>
      <c r="D97" s="12"/>
      <c r="E97" s="12"/>
      <c r="F97" s="12"/>
      <c r="G97" s="12"/>
      <c r="H97" s="12"/>
      <c r="I97" s="11"/>
      <c r="J97" s="11"/>
      <c r="K97" s="10"/>
      <c r="L97" s="10"/>
      <c r="M97" s="10"/>
      <c r="N97" s="10"/>
      <c r="O97" s="10"/>
    </row>
    <row r="98" spans="1:15" ht="15">
      <c r="A98" s="12" t="s">
        <v>3</v>
      </c>
      <c r="B98" s="12"/>
      <c r="C98" s="12"/>
      <c r="D98" s="12"/>
      <c r="E98" s="12"/>
      <c r="F98" s="12"/>
      <c r="G98" s="12"/>
      <c r="H98" s="12"/>
      <c r="I98" s="11"/>
      <c r="J98" s="11"/>
      <c r="K98" s="10"/>
      <c r="L98" s="10"/>
      <c r="M98" s="10"/>
      <c r="N98" s="10"/>
      <c r="O98" s="10"/>
    </row>
    <row r="99" spans="1:15" ht="14.25">
      <c r="A99" s="9" t="s">
        <v>2</v>
      </c>
      <c r="B99" s="9"/>
      <c r="C99" s="9"/>
      <c r="D99" s="9"/>
      <c r="E99" s="9"/>
      <c r="F99" s="9"/>
      <c r="G99" s="9"/>
      <c r="H99" s="9"/>
      <c r="I99" s="8"/>
      <c r="J99" s="8"/>
      <c r="K99" s="8"/>
      <c r="L99" s="8"/>
      <c r="M99" s="8"/>
      <c r="N99" s="8"/>
      <c r="O99" s="8"/>
    </row>
    <row r="100" spans="1:15" ht="15">
      <c r="A100" s="7" t="s">
        <v>1</v>
      </c>
      <c r="B100" s="7"/>
      <c r="C100" s="7"/>
      <c r="D100" s="7"/>
      <c r="E100" s="7"/>
      <c r="F100" s="7"/>
      <c r="G100" s="7"/>
      <c r="H100" s="7"/>
      <c r="I100" s="6"/>
      <c r="J100" s="6"/>
      <c r="K100" s="5"/>
      <c r="L100" s="5"/>
      <c r="M100" s="5"/>
      <c r="N100" s="5"/>
      <c r="O100" s="5"/>
    </row>
    <row r="101" spans="1:15" ht="15">
      <c r="A101" s="4" t="s">
        <v>0</v>
      </c>
      <c r="B101" s="4"/>
      <c r="C101" s="4"/>
      <c r="D101" s="4"/>
      <c r="E101" s="4"/>
      <c r="F101" s="4"/>
      <c r="G101" s="4"/>
      <c r="H101" s="4"/>
      <c r="I101" s="3"/>
      <c r="J101" s="3"/>
      <c r="K101" s="2"/>
      <c r="L101" s="2"/>
      <c r="M101" s="2"/>
      <c r="N101" s="2"/>
      <c r="O101" s="2"/>
    </row>
  </sheetData>
  <mergeCells count="52">
    <mergeCell ref="A36:B46"/>
    <mergeCell ref="A53:B59"/>
    <mergeCell ref="C52:G52"/>
    <mergeCell ref="A52:B52"/>
    <mergeCell ref="G21:G23"/>
    <mergeCell ref="D21:D23"/>
    <mergeCell ref="A33:H33"/>
    <mergeCell ref="F21:F23"/>
    <mergeCell ref="C34:D34"/>
    <mergeCell ref="A21:C23"/>
    <mergeCell ref="A26:H26"/>
    <mergeCell ref="A28:H28"/>
    <mergeCell ref="A101:H101"/>
    <mergeCell ref="C35:G35"/>
    <mergeCell ref="A100:H100"/>
    <mergeCell ref="A62:H62"/>
    <mergeCell ref="A95:H95"/>
    <mergeCell ref="C44:G44"/>
    <mergeCell ref="C57:G57"/>
    <mergeCell ref="A48:H48"/>
    <mergeCell ref="C42:G42"/>
    <mergeCell ref="A89:G89"/>
    <mergeCell ref="E5:H7"/>
    <mergeCell ref="E21:E23"/>
    <mergeCell ref="E34:F34"/>
    <mergeCell ref="I34:J34"/>
    <mergeCell ref="A35:B35"/>
    <mergeCell ref="C59:G59"/>
    <mergeCell ref="C53:G53"/>
    <mergeCell ref="I20:J20"/>
    <mergeCell ref="H21:H23"/>
    <mergeCell ref="B20:F20"/>
    <mergeCell ref="B67:G67"/>
    <mergeCell ref="A64:H64"/>
    <mergeCell ref="A87:H87"/>
    <mergeCell ref="A66:G66"/>
    <mergeCell ref="A2:H2"/>
    <mergeCell ref="A1:H1"/>
    <mergeCell ref="A3:H3"/>
    <mergeCell ref="A17:H17"/>
    <mergeCell ref="A19:H19"/>
    <mergeCell ref="A30:H30"/>
    <mergeCell ref="A50:H50"/>
    <mergeCell ref="A98:H98"/>
    <mergeCell ref="A99:H99"/>
    <mergeCell ref="C54:G54"/>
    <mergeCell ref="C55:G55"/>
    <mergeCell ref="C58:G58"/>
    <mergeCell ref="A97:H97"/>
    <mergeCell ref="B88:H88"/>
    <mergeCell ref="A94:H94"/>
    <mergeCell ref="B72:G72"/>
  </mergeCells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66" orientation="portrait" verticalDpi="360" r:id="rId2"/>
  <headerFooter alignWithMargins="0"/>
  <rowBreaks count="1" manualBreakCount="1">
    <brk id="62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Набережная 1</vt:lpstr>
      <vt:lpstr>Лист1</vt:lpstr>
      <vt:lpstr>'Набережная 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2020-04-06T12:10:46Z</dcterms:modified>
</cp:coreProperties>
</file>