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21" sheetId="4" r:id="rId1"/>
    <sheet name="Лист1" sheetId="3" r:id="rId2"/>
  </sheets>
  <externalReferences>
    <externalReference r:id="rId3"/>
  </externalReferences>
  <definedNames>
    <definedName name="_xlnm.Print_Area" localSheetId="0">'Садовая 21'!$A$1:$H$101</definedName>
  </definedNames>
  <calcPr calcId="124519"/>
</workbook>
</file>

<file path=xl/calcChain.xml><?xml version="1.0" encoding="utf-8"?>
<calcChain xmlns="http://schemas.openxmlformats.org/spreadsheetml/2006/main">
  <c r="G92" i="4"/>
  <c r="K67"/>
  <c r="H65"/>
  <c r="H55"/>
  <c r="H53"/>
  <c r="H39"/>
  <c r="H38"/>
  <c r="H37"/>
  <c r="H36"/>
  <c r="H42" s="1"/>
  <c r="G24"/>
  <c r="H24" s="1"/>
  <c r="F24"/>
</calcChain>
</file>

<file path=xl/sharedStrings.xml><?xml version="1.0" encoding="utf-8"?>
<sst xmlns="http://schemas.openxmlformats.org/spreadsheetml/2006/main" count="124" uniqueCount="118">
  <si>
    <t>Отчет ООО "Аргумент"</t>
  </si>
  <si>
    <t xml:space="preserve"> об исполнении договора управления жилым домом №21 по ул.Садовая</t>
  </si>
  <si>
    <t xml:space="preserve">за период: 2019 г. </t>
  </si>
  <si>
    <t xml:space="preserve">Адрес дома - Садовая 21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</si>
  <si>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</si>
  <si>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</si>
  <si>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-8395,80 кв. м</t>
  </si>
  <si>
    <t>Общая площадь квартир - 6313,24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</si>
  <si>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</si>
  <si>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</si>
  <si>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</si>
  <si>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</si>
  <si>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</si>
  <si>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10,99 руб/м²</t>
  </si>
  <si>
    <t>Площадь подъезда - 1154 кв. м</t>
  </si>
  <si>
    <t xml:space="preserve"> - текущий ремонт </t>
  </si>
  <si>
    <t>1,67 руб/м²</t>
  </si>
  <si>
    <t>Площадь подвала - 831 кв. м</t>
  </si>
  <si>
    <t xml:space="preserve"> - содержание лифтов </t>
  </si>
  <si>
    <t>2,91 руб/м²</t>
  </si>
  <si>
    <t>Площадь кровли - 960,6 кв. м</t>
  </si>
  <si>
    <t>Площадь газона - 493 кв. м</t>
  </si>
  <si>
    <t>В таблице №1 приведено движение денежных средств по статье содержание и текущий ремонт  по лицевому счету дома №21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</si>
  <si>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</si>
  <si>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</si>
  <si>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</si>
  <si>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</si>
  <si>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</si>
  <si>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</si>
  <si>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</si>
  <si>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</si>
  <si>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200200,18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</si>
  <si>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</si>
  <si>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</si>
  <si>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</si>
  <si>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</si>
  <si>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</si>
  <si>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</si>
  <si>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</si>
  <si>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</si>
  <si>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</si>
  <si>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д.21</t>
  </si>
  <si>
    <t>Замена автоматических выключателей, проводов, светильников</t>
  </si>
  <si>
    <t>Смена внутр трубопроводов из стальных труб,полиэтил.канал.труб</t>
  </si>
  <si>
    <t>Ремонт межпанельных швов</t>
  </si>
  <si>
    <t>Установка скамейки</t>
  </si>
  <si>
    <t>Упепление стеновой панели ООО Ирбис</t>
  </si>
  <si>
    <t>Ремонт отмостки</t>
  </si>
  <si>
    <t>Перечень выполненных работ по программе энергосбержения</t>
  </si>
  <si>
    <t>Смена внутр трубопроводов из стальных труб,полиэтил.канал.труб (материалы)</t>
  </si>
  <si>
    <t>Обследование квартиры тепловизором</t>
  </si>
  <si>
    <t>В ходе плановых осмотров, а также на основании обращений собственников помещений жилого дома №21 по ул.Садовая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</si>
  <si>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</si>
  <si>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</si>
  <si>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патроны)</t>
  </si>
  <si>
    <t>Окраска мусорных контейнеров,скамеек</t>
  </si>
  <si>
    <t>Ремонт общестроительный (установка сетки, замков, замена линолеума)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</si>
  <si>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</si>
  <si>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</si>
  <si>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</si>
  <si>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</si>
  <si>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</si>
  <si>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</si>
  <si>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</si>
  <si>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</si>
  <si>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</si>
  <si>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</si>
  <si>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</si>
  <si>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</si>
  <si>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</si>
  <si>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</si>
  <si>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</si>
  <si>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</si>
  <si>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</si>
  <si>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</si>
  <si>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</si>
  <si>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</si>
  <si>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</si>
  <si>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</si>
  <si>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</si>
  <si>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</si>
  <si>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</si>
  <si>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</si>
  <si>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</si>
  <si>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</si>
  <si>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</si>
  <si>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</si>
  <si>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</si>
  <si>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Проведение оценки соответствия лифтов, отработавших назначенный срок службы</t>
  </si>
  <si>
    <t>10</t>
  </si>
  <si>
    <t>Аренда производственных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</si>
  <si>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</si>
  <si>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</si>
  <si>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</si>
  <si>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</si>
  <si>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</si>
  <si>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</si>
  <si>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</si>
  <si>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</si>
  <si>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</si>
  <si>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</si>
  <si>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№21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</si>
  <si>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</si>
  <si>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</si>
  <si>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</si>
  <si>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</si>
  <si>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Ростелеком </t>
  </si>
  <si>
    <t>Нэт Бай Нэт Холдинг</t>
  </si>
  <si>
    <t>Вымпел-Коммуникации</t>
  </si>
  <si>
    <t>Аренда ГСК Берлин, ИП Замкин В. Ю.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</si>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</sst>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0" fillId="2" borderId="5" xfId="1" applyFont="1" applyFill="1" applyBorder="1" applyAlignment="1">
      <alignment horizontal="right"/>
    </xf>
    <xf numFmtId="2" fontId="4" fillId="2" borderId="0" xfId="2" applyNumberFormat="1" applyFont="1" applyFill="1" applyBorder="1"/>
    <xf numFmtId="0" fontId="20" fillId="2" borderId="1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/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4">
          <cell r="C24">
            <v>6313.24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S101"/>
  <sheetViews>
    <sheetView tabSelected="1" view="pageBreakPreview" zoomScaleSheetLayoutView="100" workbookViewId="0">
      <selection sqref="A1:H1"/>
    </sheetView>
  </sheetViews>
  <sheetFormatPr defaultRowHeight="12.75"/>
  <cols>
    <col min="1" max="3" width="12.42578125" style="3" customWidth="1"/>
    <col min="4" max="4" width="13" style="3" customWidth="1"/>
    <col min="5" max="5" width="15.42578125" style="3" customWidth="1"/>
    <col min="6" max="6" width="12" style="3" customWidth="1"/>
    <col min="7" max="7" width="18.140625" style="3" customWidth="1"/>
    <col min="8" max="8" width="15.42578125" style="3" customWidth="1"/>
    <col min="9" max="9" width="9.140625" style="3"/>
    <col min="10" max="10" width="7" style="3" customWidth="1"/>
    <col min="11" max="12" width="9.140625" style="3"/>
    <col min="13" max="13" width="10.140625" style="3" bestFit="1" customWidth="1"/>
    <col min="14" max="256" width="9.140625" style="3"/>
    <col min="257" max="259" width="12.42578125" style="3" customWidth="1"/>
    <col min="260" max="260" width="13" style="3" customWidth="1"/>
    <col min="261" max="261" width="15.42578125" style="3" customWidth="1"/>
    <col min="262" max="262" width="12" style="3" customWidth="1"/>
    <col min="263" max="263" width="18.140625" style="3" customWidth="1"/>
    <col min="264" max="264" width="15.42578125" style="3" customWidth="1"/>
    <col min="265" max="265" width="9.140625" style="3"/>
    <col min="266" max="266" width="7" style="3" customWidth="1"/>
    <col min="267" max="268" width="9.140625" style="3"/>
    <col min="269" max="269" width="10.140625" style="3" bestFit="1" customWidth="1"/>
    <col min="270" max="512" width="9.140625" style="3"/>
    <col min="513" max="515" width="12.42578125" style="3" customWidth="1"/>
    <col min="516" max="516" width="13" style="3" customWidth="1"/>
    <col min="517" max="517" width="15.42578125" style="3" customWidth="1"/>
    <col min="518" max="518" width="12" style="3" customWidth="1"/>
    <col min="519" max="519" width="18.140625" style="3" customWidth="1"/>
    <col min="520" max="520" width="15.42578125" style="3" customWidth="1"/>
    <col min="521" max="521" width="9.140625" style="3"/>
    <col min="522" max="522" width="7" style="3" customWidth="1"/>
    <col min="523" max="524" width="9.140625" style="3"/>
    <col min="525" max="525" width="10.140625" style="3" bestFit="1" customWidth="1"/>
    <col min="526" max="768" width="9.140625" style="3"/>
    <col min="769" max="771" width="12.42578125" style="3" customWidth="1"/>
    <col min="772" max="772" width="13" style="3" customWidth="1"/>
    <col min="773" max="773" width="15.42578125" style="3" customWidth="1"/>
    <col min="774" max="774" width="12" style="3" customWidth="1"/>
    <col min="775" max="775" width="18.140625" style="3" customWidth="1"/>
    <col min="776" max="776" width="15.42578125" style="3" customWidth="1"/>
    <col min="777" max="777" width="9.140625" style="3"/>
    <col min="778" max="778" width="7" style="3" customWidth="1"/>
    <col min="779" max="780" width="9.140625" style="3"/>
    <col min="781" max="781" width="10.140625" style="3" bestFit="1" customWidth="1"/>
    <col min="782" max="1024" width="9.140625" style="3"/>
    <col min="1025" max="1027" width="12.42578125" style="3" customWidth="1"/>
    <col min="1028" max="1028" width="13" style="3" customWidth="1"/>
    <col min="1029" max="1029" width="15.42578125" style="3" customWidth="1"/>
    <col min="1030" max="1030" width="12" style="3" customWidth="1"/>
    <col min="1031" max="1031" width="18.140625" style="3" customWidth="1"/>
    <col min="1032" max="1032" width="15.42578125" style="3" customWidth="1"/>
    <col min="1033" max="1033" width="9.140625" style="3"/>
    <col min="1034" max="1034" width="7" style="3" customWidth="1"/>
    <col min="1035" max="1036" width="9.140625" style="3"/>
    <col min="1037" max="1037" width="10.140625" style="3" bestFit="1" customWidth="1"/>
    <col min="1038" max="1280" width="9.140625" style="3"/>
    <col min="1281" max="1283" width="12.42578125" style="3" customWidth="1"/>
    <col min="1284" max="1284" width="13" style="3" customWidth="1"/>
    <col min="1285" max="1285" width="15.42578125" style="3" customWidth="1"/>
    <col min="1286" max="1286" width="12" style="3" customWidth="1"/>
    <col min="1287" max="1287" width="18.140625" style="3" customWidth="1"/>
    <col min="1288" max="1288" width="15.42578125" style="3" customWidth="1"/>
    <col min="1289" max="1289" width="9.140625" style="3"/>
    <col min="1290" max="1290" width="7" style="3" customWidth="1"/>
    <col min="1291" max="1292" width="9.140625" style="3"/>
    <col min="1293" max="1293" width="10.140625" style="3" bestFit="1" customWidth="1"/>
    <col min="1294" max="1536" width="9.140625" style="3"/>
    <col min="1537" max="1539" width="12.42578125" style="3" customWidth="1"/>
    <col min="1540" max="1540" width="13" style="3" customWidth="1"/>
    <col min="1541" max="1541" width="15.42578125" style="3" customWidth="1"/>
    <col min="1542" max="1542" width="12" style="3" customWidth="1"/>
    <col min="1543" max="1543" width="18.140625" style="3" customWidth="1"/>
    <col min="1544" max="1544" width="15.42578125" style="3" customWidth="1"/>
    <col min="1545" max="1545" width="9.140625" style="3"/>
    <col min="1546" max="1546" width="7" style="3" customWidth="1"/>
    <col min="1547" max="1548" width="9.140625" style="3"/>
    <col min="1549" max="1549" width="10.140625" style="3" bestFit="1" customWidth="1"/>
    <col min="1550" max="1792" width="9.140625" style="3"/>
    <col min="1793" max="1795" width="12.42578125" style="3" customWidth="1"/>
    <col min="1796" max="1796" width="13" style="3" customWidth="1"/>
    <col min="1797" max="1797" width="15.42578125" style="3" customWidth="1"/>
    <col min="1798" max="1798" width="12" style="3" customWidth="1"/>
    <col min="1799" max="1799" width="18.140625" style="3" customWidth="1"/>
    <col min="1800" max="1800" width="15.42578125" style="3" customWidth="1"/>
    <col min="1801" max="1801" width="9.140625" style="3"/>
    <col min="1802" max="1802" width="7" style="3" customWidth="1"/>
    <col min="1803" max="1804" width="9.140625" style="3"/>
    <col min="1805" max="1805" width="10.140625" style="3" bestFit="1" customWidth="1"/>
    <col min="1806" max="2048" width="9.140625" style="3"/>
    <col min="2049" max="2051" width="12.42578125" style="3" customWidth="1"/>
    <col min="2052" max="2052" width="13" style="3" customWidth="1"/>
    <col min="2053" max="2053" width="15.42578125" style="3" customWidth="1"/>
    <col min="2054" max="2054" width="12" style="3" customWidth="1"/>
    <col min="2055" max="2055" width="18.140625" style="3" customWidth="1"/>
    <col min="2056" max="2056" width="15.42578125" style="3" customWidth="1"/>
    <col min="2057" max="2057" width="9.140625" style="3"/>
    <col min="2058" max="2058" width="7" style="3" customWidth="1"/>
    <col min="2059" max="2060" width="9.140625" style="3"/>
    <col min="2061" max="2061" width="10.140625" style="3" bestFit="1" customWidth="1"/>
    <col min="2062" max="2304" width="9.140625" style="3"/>
    <col min="2305" max="2307" width="12.42578125" style="3" customWidth="1"/>
    <col min="2308" max="2308" width="13" style="3" customWidth="1"/>
    <col min="2309" max="2309" width="15.42578125" style="3" customWidth="1"/>
    <col min="2310" max="2310" width="12" style="3" customWidth="1"/>
    <col min="2311" max="2311" width="18.140625" style="3" customWidth="1"/>
    <col min="2312" max="2312" width="15.42578125" style="3" customWidth="1"/>
    <col min="2313" max="2313" width="9.140625" style="3"/>
    <col min="2314" max="2314" width="7" style="3" customWidth="1"/>
    <col min="2315" max="2316" width="9.140625" style="3"/>
    <col min="2317" max="2317" width="10.140625" style="3" bestFit="1" customWidth="1"/>
    <col min="2318" max="2560" width="9.140625" style="3"/>
    <col min="2561" max="2563" width="12.42578125" style="3" customWidth="1"/>
    <col min="2564" max="2564" width="13" style="3" customWidth="1"/>
    <col min="2565" max="2565" width="15.42578125" style="3" customWidth="1"/>
    <col min="2566" max="2566" width="12" style="3" customWidth="1"/>
    <col min="2567" max="2567" width="18.140625" style="3" customWidth="1"/>
    <col min="2568" max="2568" width="15.42578125" style="3" customWidth="1"/>
    <col min="2569" max="2569" width="9.140625" style="3"/>
    <col min="2570" max="2570" width="7" style="3" customWidth="1"/>
    <col min="2571" max="2572" width="9.140625" style="3"/>
    <col min="2573" max="2573" width="10.140625" style="3" bestFit="1" customWidth="1"/>
    <col min="2574" max="2816" width="9.140625" style="3"/>
    <col min="2817" max="2819" width="12.42578125" style="3" customWidth="1"/>
    <col min="2820" max="2820" width="13" style="3" customWidth="1"/>
    <col min="2821" max="2821" width="15.42578125" style="3" customWidth="1"/>
    <col min="2822" max="2822" width="12" style="3" customWidth="1"/>
    <col min="2823" max="2823" width="18.140625" style="3" customWidth="1"/>
    <col min="2824" max="2824" width="15.42578125" style="3" customWidth="1"/>
    <col min="2825" max="2825" width="9.140625" style="3"/>
    <col min="2826" max="2826" width="7" style="3" customWidth="1"/>
    <col min="2827" max="2828" width="9.140625" style="3"/>
    <col min="2829" max="2829" width="10.140625" style="3" bestFit="1" customWidth="1"/>
    <col min="2830" max="3072" width="9.140625" style="3"/>
    <col min="3073" max="3075" width="12.42578125" style="3" customWidth="1"/>
    <col min="3076" max="3076" width="13" style="3" customWidth="1"/>
    <col min="3077" max="3077" width="15.42578125" style="3" customWidth="1"/>
    <col min="3078" max="3078" width="12" style="3" customWidth="1"/>
    <col min="3079" max="3079" width="18.140625" style="3" customWidth="1"/>
    <col min="3080" max="3080" width="15.42578125" style="3" customWidth="1"/>
    <col min="3081" max="3081" width="9.140625" style="3"/>
    <col min="3082" max="3082" width="7" style="3" customWidth="1"/>
    <col min="3083" max="3084" width="9.140625" style="3"/>
    <col min="3085" max="3085" width="10.140625" style="3" bestFit="1" customWidth="1"/>
    <col min="3086" max="3328" width="9.140625" style="3"/>
    <col min="3329" max="3331" width="12.42578125" style="3" customWidth="1"/>
    <col min="3332" max="3332" width="13" style="3" customWidth="1"/>
    <col min="3333" max="3333" width="15.42578125" style="3" customWidth="1"/>
    <col min="3334" max="3334" width="12" style="3" customWidth="1"/>
    <col min="3335" max="3335" width="18.140625" style="3" customWidth="1"/>
    <col min="3336" max="3336" width="15.42578125" style="3" customWidth="1"/>
    <col min="3337" max="3337" width="9.140625" style="3"/>
    <col min="3338" max="3338" width="7" style="3" customWidth="1"/>
    <col min="3339" max="3340" width="9.140625" style="3"/>
    <col min="3341" max="3341" width="10.140625" style="3" bestFit="1" customWidth="1"/>
    <col min="3342" max="3584" width="9.140625" style="3"/>
    <col min="3585" max="3587" width="12.42578125" style="3" customWidth="1"/>
    <col min="3588" max="3588" width="13" style="3" customWidth="1"/>
    <col min="3589" max="3589" width="15.42578125" style="3" customWidth="1"/>
    <col min="3590" max="3590" width="12" style="3" customWidth="1"/>
    <col min="3591" max="3591" width="18.140625" style="3" customWidth="1"/>
    <col min="3592" max="3592" width="15.42578125" style="3" customWidth="1"/>
    <col min="3593" max="3593" width="9.140625" style="3"/>
    <col min="3594" max="3594" width="7" style="3" customWidth="1"/>
    <col min="3595" max="3596" width="9.140625" style="3"/>
    <col min="3597" max="3597" width="10.140625" style="3" bestFit="1" customWidth="1"/>
    <col min="3598" max="3840" width="9.140625" style="3"/>
    <col min="3841" max="3843" width="12.42578125" style="3" customWidth="1"/>
    <col min="3844" max="3844" width="13" style="3" customWidth="1"/>
    <col min="3845" max="3845" width="15.42578125" style="3" customWidth="1"/>
    <col min="3846" max="3846" width="12" style="3" customWidth="1"/>
    <col min="3847" max="3847" width="18.140625" style="3" customWidth="1"/>
    <col min="3848" max="3848" width="15.42578125" style="3" customWidth="1"/>
    <col min="3849" max="3849" width="9.140625" style="3"/>
    <col min="3850" max="3850" width="7" style="3" customWidth="1"/>
    <col min="3851" max="3852" width="9.140625" style="3"/>
    <col min="3853" max="3853" width="10.140625" style="3" bestFit="1" customWidth="1"/>
    <col min="3854" max="4096" width="9.140625" style="3"/>
    <col min="4097" max="4099" width="12.42578125" style="3" customWidth="1"/>
    <col min="4100" max="4100" width="13" style="3" customWidth="1"/>
    <col min="4101" max="4101" width="15.42578125" style="3" customWidth="1"/>
    <col min="4102" max="4102" width="12" style="3" customWidth="1"/>
    <col min="4103" max="4103" width="18.140625" style="3" customWidth="1"/>
    <col min="4104" max="4104" width="15.42578125" style="3" customWidth="1"/>
    <col min="4105" max="4105" width="9.140625" style="3"/>
    <col min="4106" max="4106" width="7" style="3" customWidth="1"/>
    <col min="4107" max="4108" width="9.140625" style="3"/>
    <col min="4109" max="4109" width="10.140625" style="3" bestFit="1" customWidth="1"/>
    <col min="4110" max="4352" width="9.140625" style="3"/>
    <col min="4353" max="4355" width="12.42578125" style="3" customWidth="1"/>
    <col min="4356" max="4356" width="13" style="3" customWidth="1"/>
    <col min="4357" max="4357" width="15.42578125" style="3" customWidth="1"/>
    <col min="4358" max="4358" width="12" style="3" customWidth="1"/>
    <col min="4359" max="4359" width="18.140625" style="3" customWidth="1"/>
    <col min="4360" max="4360" width="15.42578125" style="3" customWidth="1"/>
    <col min="4361" max="4361" width="9.140625" style="3"/>
    <col min="4362" max="4362" width="7" style="3" customWidth="1"/>
    <col min="4363" max="4364" width="9.140625" style="3"/>
    <col min="4365" max="4365" width="10.140625" style="3" bestFit="1" customWidth="1"/>
    <col min="4366" max="4608" width="9.140625" style="3"/>
    <col min="4609" max="4611" width="12.42578125" style="3" customWidth="1"/>
    <col min="4612" max="4612" width="13" style="3" customWidth="1"/>
    <col min="4613" max="4613" width="15.42578125" style="3" customWidth="1"/>
    <col min="4614" max="4614" width="12" style="3" customWidth="1"/>
    <col min="4615" max="4615" width="18.140625" style="3" customWidth="1"/>
    <col min="4616" max="4616" width="15.42578125" style="3" customWidth="1"/>
    <col min="4617" max="4617" width="9.140625" style="3"/>
    <col min="4618" max="4618" width="7" style="3" customWidth="1"/>
    <col min="4619" max="4620" width="9.140625" style="3"/>
    <col min="4621" max="4621" width="10.140625" style="3" bestFit="1" customWidth="1"/>
    <col min="4622" max="4864" width="9.140625" style="3"/>
    <col min="4865" max="4867" width="12.42578125" style="3" customWidth="1"/>
    <col min="4868" max="4868" width="13" style="3" customWidth="1"/>
    <col min="4869" max="4869" width="15.42578125" style="3" customWidth="1"/>
    <col min="4870" max="4870" width="12" style="3" customWidth="1"/>
    <col min="4871" max="4871" width="18.140625" style="3" customWidth="1"/>
    <col min="4872" max="4872" width="15.42578125" style="3" customWidth="1"/>
    <col min="4873" max="4873" width="9.140625" style="3"/>
    <col min="4874" max="4874" width="7" style="3" customWidth="1"/>
    <col min="4875" max="4876" width="9.140625" style="3"/>
    <col min="4877" max="4877" width="10.140625" style="3" bestFit="1" customWidth="1"/>
    <col min="4878" max="5120" width="9.140625" style="3"/>
    <col min="5121" max="5123" width="12.42578125" style="3" customWidth="1"/>
    <col min="5124" max="5124" width="13" style="3" customWidth="1"/>
    <col min="5125" max="5125" width="15.42578125" style="3" customWidth="1"/>
    <col min="5126" max="5126" width="12" style="3" customWidth="1"/>
    <col min="5127" max="5127" width="18.140625" style="3" customWidth="1"/>
    <col min="5128" max="5128" width="15.42578125" style="3" customWidth="1"/>
    <col min="5129" max="5129" width="9.140625" style="3"/>
    <col min="5130" max="5130" width="7" style="3" customWidth="1"/>
    <col min="5131" max="5132" width="9.140625" style="3"/>
    <col min="5133" max="5133" width="10.140625" style="3" bestFit="1" customWidth="1"/>
    <col min="5134" max="5376" width="9.140625" style="3"/>
    <col min="5377" max="5379" width="12.42578125" style="3" customWidth="1"/>
    <col min="5380" max="5380" width="13" style="3" customWidth="1"/>
    <col min="5381" max="5381" width="15.42578125" style="3" customWidth="1"/>
    <col min="5382" max="5382" width="12" style="3" customWidth="1"/>
    <col min="5383" max="5383" width="18.140625" style="3" customWidth="1"/>
    <col min="5384" max="5384" width="15.42578125" style="3" customWidth="1"/>
    <col min="5385" max="5385" width="9.140625" style="3"/>
    <col min="5386" max="5386" width="7" style="3" customWidth="1"/>
    <col min="5387" max="5388" width="9.140625" style="3"/>
    <col min="5389" max="5389" width="10.140625" style="3" bestFit="1" customWidth="1"/>
    <col min="5390" max="5632" width="9.140625" style="3"/>
    <col min="5633" max="5635" width="12.42578125" style="3" customWidth="1"/>
    <col min="5636" max="5636" width="13" style="3" customWidth="1"/>
    <col min="5637" max="5637" width="15.42578125" style="3" customWidth="1"/>
    <col min="5638" max="5638" width="12" style="3" customWidth="1"/>
    <col min="5639" max="5639" width="18.140625" style="3" customWidth="1"/>
    <col min="5640" max="5640" width="15.42578125" style="3" customWidth="1"/>
    <col min="5641" max="5641" width="9.140625" style="3"/>
    <col min="5642" max="5642" width="7" style="3" customWidth="1"/>
    <col min="5643" max="5644" width="9.140625" style="3"/>
    <col min="5645" max="5645" width="10.140625" style="3" bestFit="1" customWidth="1"/>
    <col min="5646" max="5888" width="9.140625" style="3"/>
    <col min="5889" max="5891" width="12.42578125" style="3" customWidth="1"/>
    <col min="5892" max="5892" width="13" style="3" customWidth="1"/>
    <col min="5893" max="5893" width="15.42578125" style="3" customWidth="1"/>
    <col min="5894" max="5894" width="12" style="3" customWidth="1"/>
    <col min="5895" max="5895" width="18.140625" style="3" customWidth="1"/>
    <col min="5896" max="5896" width="15.42578125" style="3" customWidth="1"/>
    <col min="5897" max="5897" width="9.140625" style="3"/>
    <col min="5898" max="5898" width="7" style="3" customWidth="1"/>
    <col min="5899" max="5900" width="9.140625" style="3"/>
    <col min="5901" max="5901" width="10.140625" style="3" bestFit="1" customWidth="1"/>
    <col min="5902" max="6144" width="9.140625" style="3"/>
    <col min="6145" max="6147" width="12.42578125" style="3" customWidth="1"/>
    <col min="6148" max="6148" width="13" style="3" customWidth="1"/>
    <col min="6149" max="6149" width="15.42578125" style="3" customWidth="1"/>
    <col min="6150" max="6150" width="12" style="3" customWidth="1"/>
    <col min="6151" max="6151" width="18.140625" style="3" customWidth="1"/>
    <col min="6152" max="6152" width="15.42578125" style="3" customWidth="1"/>
    <col min="6153" max="6153" width="9.140625" style="3"/>
    <col min="6154" max="6154" width="7" style="3" customWidth="1"/>
    <col min="6155" max="6156" width="9.140625" style="3"/>
    <col min="6157" max="6157" width="10.140625" style="3" bestFit="1" customWidth="1"/>
    <col min="6158" max="6400" width="9.140625" style="3"/>
    <col min="6401" max="6403" width="12.42578125" style="3" customWidth="1"/>
    <col min="6404" max="6404" width="13" style="3" customWidth="1"/>
    <col min="6405" max="6405" width="15.42578125" style="3" customWidth="1"/>
    <col min="6406" max="6406" width="12" style="3" customWidth="1"/>
    <col min="6407" max="6407" width="18.140625" style="3" customWidth="1"/>
    <col min="6408" max="6408" width="15.42578125" style="3" customWidth="1"/>
    <col min="6409" max="6409" width="9.140625" style="3"/>
    <col min="6410" max="6410" width="7" style="3" customWidth="1"/>
    <col min="6411" max="6412" width="9.140625" style="3"/>
    <col min="6413" max="6413" width="10.140625" style="3" bestFit="1" customWidth="1"/>
    <col min="6414" max="6656" width="9.140625" style="3"/>
    <col min="6657" max="6659" width="12.42578125" style="3" customWidth="1"/>
    <col min="6660" max="6660" width="13" style="3" customWidth="1"/>
    <col min="6661" max="6661" width="15.42578125" style="3" customWidth="1"/>
    <col min="6662" max="6662" width="12" style="3" customWidth="1"/>
    <col min="6663" max="6663" width="18.140625" style="3" customWidth="1"/>
    <col min="6664" max="6664" width="15.42578125" style="3" customWidth="1"/>
    <col min="6665" max="6665" width="9.140625" style="3"/>
    <col min="6666" max="6666" width="7" style="3" customWidth="1"/>
    <col min="6667" max="6668" width="9.140625" style="3"/>
    <col min="6669" max="6669" width="10.140625" style="3" bestFit="1" customWidth="1"/>
    <col min="6670" max="6912" width="9.140625" style="3"/>
    <col min="6913" max="6915" width="12.42578125" style="3" customWidth="1"/>
    <col min="6916" max="6916" width="13" style="3" customWidth="1"/>
    <col min="6917" max="6917" width="15.42578125" style="3" customWidth="1"/>
    <col min="6918" max="6918" width="12" style="3" customWidth="1"/>
    <col min="6919" max="6919" width="18.140625" style="3" customWidth="1"/>
    <col min="6920" max="6920" width="15.42578125" style="3" customWidth="1"/>
    <col min="6921" max="6921" width="9.140625" style="3"/>
    <col min="6922" max="6922" width="7" style="3" customWidth="1"/>
    <col min="6923" max="6924" width="9.140625" style="3"/>
    <col min="6925" max="6925" width="10.140625" style="3" bestFit="1" customWidth="1"/>
    <col min="6926" max="7168" width="9.140625" style="3"/>
    <col min="7169" max="7171" width="12.42578125" style="3" customWidth="1"/>
    <col min="7172" max="7172" width="13" style="3" customWidth="1"/>
    <col min="7173" max="7173" width="15.42578125" style="3" customWidth="1"/>
    <col min="7174" max="7174" width="12" style="3" customWidth="1"/>
    <col min="7175" max="7175" width="18.140625" style="3" customWidth="1"/>
    <col min="7176" max="7176" width="15.42578125" style="3" customWidth="1"/>
    <col min="7177" max="7177" width="9.140625" style="3"/>
    <col min="7178" max="7178" width="7" style="3" customWidth="1"/>
    <col min="7179" max="7180" width="9.140625" style="3"/>
    <col min="7181" max="7181" width="10.140625" style="3" bestFit="1" customWidth="1"/>
    <col min="7182" max="7424" width="9.140625" style="3"/>
    <col min="7425" max="7427" width="12.42578125" style="3" customWidth="1"/>
    <col min="7428" max="7428" width="13" style="3" customWidth="1"/>
    <col min="7429" max="7429" width="15.42578125" style="3" customWidth="1"/>
    <col min="7430" max="7430" width="12" style="3" customWidth="1"/>
    <col min="7431" max="7431" width="18.140625" style="3" customWidth="1"/>
    <col min="7432" max="7432" width="15.42578125" style="3" customWidth="1"/>
    <col min="7433" max="7433" width="9.140625" style="3"/>
    <col min="7434" max="7434" width="7" style="3" customWidth="1"/>
    <col min="7435" max="7436" width="9.140625" style="3"/>
    <col min="7437" max="7437" width="10.140625" style="3" bestFit="1" customWidth="1"/>
    <col min="7438" max="7680" width="9.140625" style="3"/>
    <col min="7681" max="7683" width="12.42578125" style="3" customWidth="1"/>
    <col min="7684" max="7684" width="13" style="3" customWidth="1"/>
    <col min="7685" max="7685" width="15.42578125" style="3" customWidth="1"/>
    <col min="7686" max="7686" width="12" style="3" customWidth="1"/>
    <col min="7687" max="7687" width="18.140625" style="3" customWidth="1"/>
    <col min="7688" max="7688" width="15.42578125" style="3" customWidth="1"/>
    <col min="7689" max="7689" width="9.140625" style="3"/>
    <col min="7690" max="7690" width="7" style="3" customWidth="1"/>
    <col min="7691" max="7692" width="9.140625" style="3"/>
    <col min="7693" max="7693" width="10.140625" style="3" bestFit="1" customWidth="1"/>
    <col min="7694" max="7936" width="9.140625" style="3"/>
    <col min="7937" max="7939" width="12.42578125" style="3" customWidth="1"/>
    <col min="7940" max="7940" width="13" style="3" customWidth="1"/>
    <col min="7941" max="7941" width="15.42578125" style="3" customWidth="1"/>
    <col min="7942" max="7942" width="12" style="3" customWidth="1"/>
    <col min="7943" max="7943" width="18.140625" style="3" customWidth="1"/>
    <col min="7944" max="7944" width="15.42578125" style="3" customWidth="1"/>
    <col min="7945" max="7945" width="9.140625" style="3"/>
    <col min="7946" max="7946" width="7" style="3" customWidth="1"/>
    <col min="7947" max="7948" width="9.140625" style="3"/>
    <col min="7949" max="7949" width="10.140625" style="3" bestFit="1" customWidth="1"/>
    <col min="7950" max="8192" width="9.140625" style="3"/>
    <col min="8193" max="8195" width="12.42578125" style="3" customWidth="1"/>
    <col min="8196" max="8196" width="13" style="3" customWidth="1"/>
    <col min="8197" max="8197" width="15.42578125" style="3" customWidth="1"/>
    <col min="8198" max="8198" width="12" style="3" customWidth="1"/>
    <col min="8199" max="8199" width="18.140625" style="3" customWidth="1"/>
    <col min="8200" max="8200" width="15.42578125" style="3" customWidth="1"/>
    <col min="8201" max="8201" width="9.140625" style="3"/>
    <col min="8202" max="8202" width="7" style="3" customWidth="1"/>
    <col min="8203" max="8204" width="9.140625" style="3"/>
    <col min="8205" max="8205" width="10.140625" style="3" bestFit="1" customWidth="1"/>
    <col min="8206" max="8448" width="9.140625" style="3"/>
    <col min="8449" max="8451" width="12.42578125" style="3" customWidth="1"/>
    <col min="8452" max="8452" width="13" style="3" customWidth="1"/>
    <col min="8453" max="8453" width="15.42578125" style="3" customWidth="1"/>
    <col min="8454" max="8454" width="12" style="3" customWidth="1"/>
    <col min="8455" max="8455" width="18.140625" style="3" customWidth="1"/>
    <col min="8456" max="8456" width="15.42578125" style="3" customWidth="1"/>
    <col min="8457" max="8457" width="9.140625" style="3"/>
    <col min="8458" max="8458" width="7" style="3" customWidth="1"/>
    <col min="8459" max="8460" width="9.140625" style="3"/>
    <col min="8461" max="8461" width="10.140625" style="3" bestFit="1" customWidth="1"/>
    <col min="8462" max="8704" width="9.140625" style="3"/>
    <col min="8705" max="8707" width="12.42578125" style="3" customWidth="1"/>
    <col min="8708" max="8708" width="13" style="3" customWidth="1"/>
    <col min="8709" max="8709" width="15.42578125" style="3" customWidth="1"/>
    <col min="8710" max="8710" width="12" style="3" customWidth="1"/>
    <col min="8711" max="8711" width="18.140625" style="3" customWidth="1"/>
    <col min="8712" max="8712" width="15.42578125" style="3" customWidth="1"/>
    <col min="8713" max="8713" width="9.140625" style="3"/>
    <col min="8714" max="8714" width="7" style="3" customWidth="1"/>
    <col min="8715" max="8716" width="9.140625" style="3"/>
    <col min="8717" max="8717" width="10.140625" style="3" bestFit="1" customWidth="1"/>
    <col min="8718" max="8960" width="9.140625" style="3"/>
    <col min="8961" max="8963" width="12.42578125" style="3" customWidth="1"/>
    <col min="8964" max="8964" width="13" style="3" customWidth="1"/>
    <col min="8965" max="8965" width="15.42578125" style="3" customWidth="1"/>
    <col min="8966" max="8966" width="12" style="3" customWidth="1"/>
    <col min="8967" max="8967" width="18.140625" style="3" customWidth="1"/>
    <col min="8968" max="8968" width="15.42578125" style="3" customWidth="1"/>
    <col min="8969" max="8969" width="9.140625" style="3"/>
    <col min="8970" max="8970" width="7" style="3" customWidth="1"/>
    <col min="8971" max="8972" width="9.140625" style="3"/>
    <col min="8973" max="8973" width="10.140625" style="3" bestFit="1" customWidth="1"/>
    <col min="8974" max="9216" width="9.140625" style="3"/>
    <col min="9217" max="9219" width="12.42578125" style="3" customWidth="1"/>
    <col min="9220" max="9220" width="13" style="3" customWidth="1"/>
    <col min="9221" max="9221" width="15.42578125" style="3" customWidth="1"/>
    <col min="9222" max="9222" width="12" style="3" customWidth="1"/>
    <col min="9223" max="9223" width="18.140625" style="3" customWidth="1"/>
    <col min="9224" max="9224" width="15.42578125" style="3" customWidth="1"/>
    <col min="9225" max="9225" width="9.140625" style="3"/>
    <col min="9226" max="9226" width="7" style="3" customWidth="1"/>
    <col min="9227" max="9228" width="9.140625" style="3"/>
    <col min="9229" max="9229" width="10.140625" style="3" bestFit="1" customWidth="1"/>
    <col min="9230" max="9472" width="9.140625" style="3"/>
    <col min="9473" max="9475" width="12.42578125" style="3" customWidth="1"/>
    <col min="9476" max="9476" width="13" style="3" customWidth="1"/>
    <col min="9477" max="9477" width="15.42578125" style="3" customWidth="1"/>
    <col min="9478" max="9478" width="12" style="3" customWidth="1"/>
    <col min="9479" max="9479" width="18.140625" style="3" customWidth="1"/>
    <col min="9480" max="9480" width="15.42578125" style="3" customWidth="1"/>
    <col min="9481" max="9481" width="9.140625" style="3"/>
    <col min="9482" max="9482" width="7" style="3" customWidth="1"/>
    <col min="9483" max="9484" width="9.140625" style="3"/>
    <col min="9485" max="9485" width="10.140625" style="3" bestFit="1" customWidth="1"/>
    <col min="9486" max="9728" width="9.140625" style="3"/>
    <col min="9729" max="9731" width="12.42578125" style="3" customWidth="1"/>
    <col min="9732" max="9732" width="13" style="3" customWidth="1"/>
    <col min="9733" max="9733" width="15.42578125" style="3" customWidth="1"/>
    <col min="9734" max="9734" width="12" style="3" customWidth="1"/>
    <col min="9735" max="9735" width="18.140625" style="3" customWidth="1"/>
    <col min="9736" max="9736" width="15.42578125" style="3" customWidth="1"/>
    <col min="9737" max="9737" width="9.140625" style="3"/>
    <col min="9738" max="9738" width="7" style="3" customWidth="1"/>
    <col min="9739" max="9740" width="9.140625" style="3"/>
    <col min="9741" max="9741" width="10.140625" style="3" bestFit="1" customWidth="1"/>
    <col min="9742" max="9984" width="9.140625" style="3"/>
    <col min="9985" max="9987" width="12.42578125" style="3" customWidth="1"/>
    <col min="9988" max="9988" width="13" style="3" customWidth="1"/>
    <col min="9989" max="9989" width="15.42578125" style="3" customWidth="1"/>
    <col min="9990" max="9990" width="12" style="3" customWidth="1"/>
    <col min="9991" max="9991" width="18.140625" style="3" customWidth="1"/>
    <col min="9992" max="9992" width="15.42578125" style="3" customWidth="1"/>
    <col min="9993" max="9993" width="9.140625" style="3"/>
    <col min="9994" max="9994" width="7" style="3" customWidth="1"/>
    <col min="9995" max="9996" width="9.140625" style="3"/>
    <col min="9997" max="9997" width="10.140625" style="3" bestFit="1" customWidth="1"/>
    <col min="9998" max="10240" width="9.140625" style="3"/>
    <col min="10241" max="10243" width="12.42578125" style="3" customWidth="1"/>
    <col min="10244" max="10244" width="13" style="3" customWidth="1"/>
    <col min="10245" max="10245" width="15.42578125" style="3" customWidth="1"/>
    <col min="10246" max="10246" width="12" style="3" customWidth="1"/>
    <col min="10247" max="10247" width="18.140625" style="3" customWidth="1"/>
    <col min="10248" max="10248" width="15.42578125" style="3" customWidth="1"/>
    <col min="10249" max="10249" width="9.140625" style="3"/>
    <col min="10250" max="10250" width="7" style="3" customWidth="1"/>
    <col min="10251" max="10252" width="9.140625" style="3"/>
    <col min="10253" max="10253" width="10.140625" style="3" bestFit="1" customWidth="1"/>
    <col min="10254" max="10496" width="9.140625" style="3"/>
    <col min="10497" max="10499" width="12.42578125" style="3" customWidth="1"/>
    <col min="10500" max="10500" width="13" style="3" customWidth="1"/>
    <col min="10501" max="10501" width="15.42578125" style="3" customWidth="1"/>
    <col min="10502" max="10502" width="12" style="3" customWidth="1"/>
    <col min="10503" max="10503" width="18.140625" style="3" customWidth="1"/>
    <col min="10504" max="10504" width="15.42578125" style="3" customWidth="1"/>
    <col min="10505" max="10505" width="9.140625" style="3"/>
    <col min="10506" max="10506" width="7" style="3" customWidth="1"/>
    <col min="10507" max="10508" width="9.140625" style="3"/>
    <col min="10509" max="10509" width="10.140625" style="3" bestFit="1" customWidth="1"/>
    <col min="10510" max="10752" width="9.140625" style="3"/>
    <col min="10753" max="10755" width="12.42578125" style="3" customWidth="1"/>
    <col min="10756" max="10756" width="13" style="3" customWidth="1"/>
    <col min="10757" max="10757" width="15.42578125" style="3" customWidth="1"/>
    <col min="10758" max="10758" width="12" style="3" customWidth="1"/>
    <col min="10759" max="10759" width="18.140625" style="3" customWidth="1"/>
    <col min="10760" max="10760" width="15.42578125" style="3" customWidth="1"/>
    <col min="10761" max="10761" width="9.140625" style="3"/>
    <col min="10762" max="10762" width="7" style="3" customWidth="1"/>
    <col min="10763" max="10764" width="9.140625" style="3"/>
    <col min="10765" max="10765" width="10.140625" style="3" bestFit="1" customWidth="1"/>
    <col min="10766" max="11008" width="9.140625" style="3"/>
    <col min="11009" max="11011" width="12.42578125" style="3" customWidth="1"/>
    <col min="11012" max="11012" width="13" style="3" customWidth="1"/>
    <col min="11013" max="11013" width="15.42578125" style="3" customWidth="1"/>
    <col min="11014" max="11014" width="12" style="3" customWidth="1"/>
    <col min="11015" max="11015" width="18.140625" style="3" customWidth="1"/>
    <col min="11016" max="11016" width="15.42578125" style="3" customWidth="1"/>
    <col min="11017" max="11017" width="9.140625" style="3"/>
    <col min="11018" max="11018" width="7" style="3" customWidth="1"/>
    <col min="11019" max="11020" width="9.140625" style="3"/>
    <col min="11021" max="11021" width="10.140625" style="3" bestFit="1" customWidth="1"/>
    <col min="11022" max="11264" width="9.140625" style="3"/>
    <col min="11265" max="11267" width="12.42578125" style="3" customWidth="1"/>
    <col min="11268" max="11268" width="13" style="3" customWidth="1"/>
    <col min="11269" max="11269" width="15.42578125" style="3" customWidth="1"/>
    <col min="11270" max="11270" width="12" style="3" customWidth="1"/>
    <col min="11271" max="11271" width="18.140625" style="3" customWidth="1"/>
    <col min="11272" max="11272" width="15.42578125" style="3" customWidth="1"/>
    <col min="11273" max="11273" width="9.140625" style="3"/>
    <col min="11274" max="11274" width="7" style="3" customWidth="1"/>
    <col min="11275" max="11276" width="9.140625" style="3"/>
    <col min="11277" max="11277" width="10.140625" style="3" bestFit="1" customWidth="1"/>
    <col min="11278" max="11520" width="9.140625" style="3"/>
    <col min="11521" max="11523" width="12.42578125" style="3" customWidth="1"/>
    <col min="11524" max="11524" width="13" style="3" customWidth="1"/>
    <col min="11525" max="11525" width="15.42578125" style="3" customWidth="1"/>
    <col min="11526" max="11526" width="12" style="3" customWidth="1"/>
    <col min="11527" max="11527" width="18.140625" style="3" customWidth="1"/>
    <col min="11528" max="11528" width="15.42578125" style="3" customWidth="1"/>
    <col min="11529" max="11529" width="9.140625" style="3"/>
    <col min="11530" max="11530" width="7" style="3" customWidth="1"/>
    <col min="11531" max="11532" width="9.140625" style="3"/>
    <col min="11533" max="11533" width="10.140625" style="3" bestFit="1" customWidth="1"/>
    <col min="11534" max="11776" width="9.140625" style="3"/>
    <col min="11777" max="11779" width="12.42578125" style="3" customWidth="1"/>
    <col min="11780" max="11780" width="13" style="3" customWidth="1"/>
    <col min="11781" max="11781" width="15.42578125" style="3" customWidth="1"/>
    <col min="11782" max="11782" width="12" style="3" customWidth="1"/>
    <col min="11783" max="11783" width="18.140625" style="3" customWidth="1"/>
    <col min="11784" max="11784" width="15.42578125" style="3" customWidth="1"/>
    <col min="11785" max="11785" width="9.140625" style="3"/>
    <col min="11786" max="11786" width="7" style="3" customWidth="1"/>
    <col min="11787" max="11788" width="9.140625" style="3"/>
    <col min="11789" max="11789" width="10.140625" style="3" bestFit="1" customWidth="1"/>
    <col min="11790" max="12032" width="9.140625" style="3"/>
    <col min="12033" max="12035" width="12.42578125" style="3" customWidth="1"/>
    <col min="12036" max="12036" width="13" style="3" customWidth="1"/>
    <col min="12037" max="12037" width="15.42578125" style="3" customWidth="1"/>
    <col min="12038" max="12038" width="12" style="3" customWidth="1"/>
    <col min="12039" max="12039" width="18.140625" style="3" customWidth="1"/>
    <col min="12040" max="12040" width="15.42578125" style="3" customWidth="1"/>
    <col min="12041" max="12041" width="9.140625" style="3"/>
    <col min="12042" max="12042" width="7" style="3" customWidth="1"/>
    <col min="12043" max="12044" width="9.140625" style="3"/>
    <col min="12045" max="12045" width="10.140625" style="3" bestFit="1" customWidth="1"/>
    <col min="12046" max="12288" width="9.140625" style="3"/>
    <col min="12289" max="12291" width="12.42578125" style="3" customWidth="1"/>
    <col min="12292" max="12292" width="13" style="3" customWidth="1"/>
    <col min="12293" max="12293" width="15.42578125" style="3" customWidth="1"/>
    <col min="12294" max="12294" width="12" style="3" customWidth="1"/>
    <col min="12295" max="12295" width="18.140625" style="3" customWidth="1"/>
    <col min="12296" max="12296" width="15.42578125" style="3" customWidth="1"/>
    <col min="12297" max="12297" width="9.140625" style="3"/>
    <col min="12298" max="12298" width="7" style="3" customWidth="1"/>
    <col min="12299" max="12300" width="9.140625" style="3"/>
    <col min="12301" max="12301" width="10.140625" style="3" bestFit="1" customWidth="1"/>
    <col min="12302" max="12544" width="9.140625" style="3"/>
    <col min="12545" max="12547" width="12.42578125" style="3" customWidth="1"/>
    <col min="12548" max="12548" width="13" style="3" customWidth="1"/>
    <col min="12549" max="12549" width="15.42578125" style="3" customWidth="1"/>
    <col min="12550" max="12550" width="12" style="3" customWidth="1"/>
    <col min="12551" max="12551" width="18.140625" style="3" customWidth="1"/>
    <col min="12552" max="12552" width="15.42578125" style="3" customWidth="1"/>
    <col min="12553" max="12553" width="9.140625" style="3"/>
    <col min="12554" max="12554" width="7" style="3" customWidth="1"/>
    <col min="12555" max="12556" width="9.140625" style="3"/>
    <col min="12557" max="12557" width="10.140625" style="3" bestFit="1" customWidth="1"/>
    <col min="12558" max="12800" width="9.140625" style="3"/>
    <col min="12801" max="12803" width="12.42578125" style="3" customWidth="1"/>
    <col min="12804" max="12804" width="13" style="3" customWidth="1"/>
    <col min="12805" max="12805" width="15.42578125" style="3" customWidth="1"/>
    <col min="12806" max="12806" width="12" style="3" customWidth="1"/>
    <col min="12807" max="12807" width="18.140625" style="3" customWidth="1"/>
    <col min="12808" max="12808" width="15.42578125" style="3" customWidth="1"/>
    <col min="12809" max="12809" width="9.140625" style="3"/>
    <col min="12810" max="12810" width="7" style="3" customWidth="1"/>
    <col min="12811" max="12812" width="9.140625" style="3"/>
    <col min="12813" max="12813" width="10.140625" style="3" bestFit="1" customWidth="1"/>
    <col min="12814" max="13056" width="9.140625" style="3"/>
    <col min="13057" max="13059" width="12.42578125" style="3" customWidth="1"/>
    <col min="13060" max="13060" width="13" style="3" customWidth="1"/>
    <col min="13061" max="13061" width="15.42578125" style="3" customWidth="1"/>
    <col min="13062" max="13062" width="12" style="3" customWidth="1"/>
    <col min="13063" max="13063" width="18.140625" style="3" customWidth="1"/>
    <col min="13064" max="13064" width="15.42578125" style="3" customWidth="1"/>
    <col min="13065" max="13065" width="9.140625" style="3"/>
    <col min="13066" max="13066" width="7" style="3" customWidth="1"/>
    <col min="13067" max="13068" width="9.140625" style="3"/>
    <col min="13069" max="13069" width="10.140625" style="3" bestFit="1" customWidth="1"/>
    <col min="13070" max="13312" width="9.140625" style="3"/>
    <col min="13313" max="13315" width="12.42578125" style="3" customWidth="1"/>
    <col min="13316" max="13316" width="13" style="3" customWidth="1"/>
    <col min="13317" max="13317" width="15.42578125" style="3" customWidth="1"/>
    <col min="13318" max="13318" width="12" style="3" customWidth="1"/>
    <col min="13319" max="13319" width="18.140625" style="3" customWidth="1"/>
    <col min="13320" max="13320" width="15.42578125" style="3" customWidth="1"/>
    <col min="13321" max="13321" width="9.140625" style="3"/>
    <col min="13322" max="13322" width="7" style="3" customWidth="1"/>
    <col min="13323" max="13324" width="9.140625" style="3"/>
    <col min="13325" max="13325" width="10.140625" style="3" bestFit="1" customWidth="1"/>
    <col min="13326" max="13568" width="9.140625" style="3"/>
    <col min="13569" max="13571" width="12.42578125" style="3" customWidth="1"/>
    <col min="13572" max="13572" width="13" style="3" customWidth="1"/>
    <col min="13573" max="13573" width="15.42578125" style="3" customWidth="1"/>
    <col min="13574" max="13574" width="12" style="3" customWidth="1"/>
    <col min="13575" max="13575" width="18.140625" style="3" customWidth="1"/>
    <col min="13576" max="13576" width="15.42578125" style="3" customWidth="1"/>
    <col min="13577" max="13577" width="9.140625" style="3"/>
    <col min="13578" max="13578" width="7" style="3" customWidth="1"/>
    <col min="13579" max="13580" width="9.140625" style="3"/>
    <col min="13581" max="13581" width="10.140625" style="3" bestFit="1" customWidth="1"/>
    <col min="13582" max="13824" width="9.140625" style="3"/>
    <col min="13825" max="13827" width="12.42578125" style="3" customWidth="1"/>
    <col min="13828" max="13828" width="13" style="3" customWidth="1"/>
    <col min="13829" max="13829" width="15.42578125" style="3" customWidth="1"/>
    <col min="13830" max="13830" width="12" style="3" customWidth="1"/>
    <col min="13831" max="13831" width="18.140625" style="3" customWidth="1"/>
    <col min="13832" max="13832" width="15.42578125" style="3" customWidth="1"/>
    <col min="13833" max="13833" width="9.140625" style="3"/>
    <col min="13834" max="13834" width="7" style="3" customWidth="1"/>
    <col min="13835" max="13836" width="9.140625" style="3"/>
    <col min="13837" max="13837" width="10.140625" style="3" bestFit="1" customWidth="1"/>
    <col min="13838" max="14080" width="9.140625" style="3"/>
    <col min="14081" max="14083" width="12.42578125" style="3" customWidth="1"/>
    <col min="14084" max="14084" width="13" style="3" customWidth="1"/>
    <col min="14085" max="14085" width="15.42578125" style="3" customWidth="1"/>
    <col min="14086" max="14086" width="12" style="3" customWidth="1"/>
    <col min="14087" max="14087" width="18.140625" style="3" customWidth="1"/>
    <col min="14088" max="14088" width="15.42578125" style="3" customWidth="1"/>
    <col min="14089" max="14089" width="9.140625" style="3"/>
    <col min="14090" max="14090" width="7" style="3" customWidth="1"/>
    <col min="14091" max="14092" width="9.140625" style="3"/>
    <col min="14093" max="14093" width="10.140625" style="3" bestFit="1" customWidth="1"/>
    <col min="14094" max="14336" width="9.140625" style="3"/>
    <col min="14337" max="14339" width="12.42578125" style="3" customWidth="1"/>
    <col min="14340" max="14340" width="13" style="3" customWidth="1"/>
    <col min="14341" max="14341" width="15.42578125" style="3" customWidth="1"/>
    <col min="14342" max="14342" width="12" style="3" customWidth="1"/>
    <col min="14343" max="14343" width="18.140625" style="3" customWidth="1"/>
    <col min="14344" max="14344" width="15.42578125" style="3" customWidth="1"/>
    <col min="14345" max="14345" width="9.140625" style="3"/>
    <col min="14346" max="14346" width="7" style="3" customWidth="1"/>
    <col min="14347" max="14348" width="9.140625" style="3"/>
    <col min="14349" max="14349" width="10.140625" style="3" bestFit="1" customWidth="1"/>
    <col min="14350" max="14592" width="9.140625" style="3"/>
    <col min="14593" max="14595" width="12.42578125" style="3" customWidth="1"/>
    <col min="14596" max="14596" width="13" style="3" customWidth="1"/>
    <col min="14597" max="14597" width="15.42578125" style="3" customWidth="1"/>
    <col min="14598" max="14598" width="12" style="3" customWidth="1"/>
    <col min="14599" max="14599" width="18.140625" style="3" customWidth="1"/>
    <col min="14600" max="14600" width="15.42578125" style="3" customWidth="1"/>
    <col min="14601" max="14601" width="9.140625" style="3"/>
    <col min="14602" max="14602" width="7" style="3" customWidth="1"/>
    <col min="14603" max="14604" width="9.140625" style="3"/>
    <col min="14605" max="14605" width="10.140625" style="3" bestFit="1" customWidth="1"/>
    <col min="14606" max="14848" width="9.140625" style="3"/>
    <col min="14849" max="14851" width="12.42578125" style="3" customWidth="1"/>
    <col min="14852" max="14852" width="13" style="3" customWidth="1"/>
    <col min="14853" max="14853" width="15.42578125" style="3" customWidth="1"/>
    <col min="14854" max="14854" width="12" style="3" customWidth="1"/>
    <col min="14855" max="14855" width="18.140625" style="3" customWidth="1"/>
    <col min="14856" max="14856" width="15.42578125" style="3" customWidth="1"/>
    <col min="14857" max="14857" width="9.140625" style="3"/>
    <col min="14858" max="14858" width="7" style="3" customWidth="1"/>
    <col min="14859" max="14860" width="9.140625" style="3"/>
    <col min="14861" max="14861" width="10.140625" style="3" bestFit="1" customWidth="1"/>
    <col min="14862" max="15104" width="9.140625" style="3"/>
    <col min="15105" max="15107" width="12.42578125" style="3" customWidth="1"/>
    <col min="15108" max="15108" width="13" style="3" customWidth="1"/>
    <col min="15109" max="15109" width="15.42578125" style="3" customWidth="1"/>
    <col min="15110" max="15110" width="12" style="3" customWidth="1"/>
    <col min="15111" max="15111" width="18.140625" style="3" customWidth="1"/>
    <col min="15112" max="15112" width="15.42578125" style="3" customWidth="1"/>
    <col min="15113" max="15113" width="9.140625" style="3"/>
    <col min="15114" max="15114" width="7" style="3" customWidth="1"/>
    <col min="15115" max="15116" width="9.140625" style="3"/>
    <col min="15117" max="15117" width="10.140625" style="3" bestFit="1" customWidth="1"/>
    <col min="15118" max="15360" width="9.140625" style="3"/>
    <col min="15361" max="15363" width="12.42578125" style="3" customWidth="1"/>
    <col min="15364" max="15364" width="13" style="3" customWidth="1"/>
    <col min="15365" max="15365" width="15.42578125" style="3" customWidth="1"/>
    <col min="15366" max="15366" width="12" style="3" customWidth="1"/>
    <col min="15367" max="15367" width="18.140625" style="3" customWidth="1"/>
    <col min="15368" max="15368" width="15.42578125" style="3" customWidth="1"/>
    <col min="15369" max="15369" width="9.140625" style="3"/>
    <col min="15370" max="15370" width="7" style="3" customWidth="1"/>
    <col min="15371" max="15372" width="9.140625" style="3"/>
    <col min="15373" max="15373" width="10.140625" style="3" bestFit="1" customWidth="1"/>
    <col min="15374" max="15616" width="9.140625" style="3"/>
    <col min="15617" max="15619" width="12.42578125" style="3" customWidth="1"/>
    <col min="15620" max="15620" width="13" style="3" customWidth="1"/>
    <col min="15621" max="15621" width="15.42578125" style="3" customWidth="1"/>
    <col min="15622" max="15622" width="12" style="3" customWidth="1"/>
    <col min="15623" max="15623" width="18.140625" style="3" customWidth="1"/>
    <col min="15624" max="15624" width="15.42578125" style="3" customWidth="1"/>
    <col min="15625" max="15625" width="9.140625" style="3"/>
    <col min="15626" max="15626" width="7" style="3" customWidth="1"/>
    <col min="15627" max="15628" width="9.140625" style="3"/>
    <col min="15629" max="15629" width="10.140625" style="3" bestFit="1" customWidth="1"/>
    <col min="15630" max="15872" width="9.140625" style="3"/>
    <col min="15873" max="15875" width="12.42578125" style="3" customWidth="1"/>
    <col min="15876" max="15876" width="13" style="3" customWidth="1"/>
    <col min="15877" max="15877" width="15.42578125" style="3" customWidth="1"/>
    <col min="15878" max="15878" width="12" style="3" customWidth="1"/>
    <col min="15879" max="15879" width="18.140625" style="3" customWidth="1"/>
    <col min="15880" max="15880" width="15.42578125" style="3" customWidth="1"/>
    <col min="15881" max="15881" width="9.140625" style="3"/>
    <col min="15882" max="15882" width="7" style="3" customWidth="1"/>
    <col min="15883" max="15884" width="9.140625" style="3"/>
    <col min="15885" max="15885" width="10.140625" style="3" bestFit="1" customWidth="1"/>
    <col min="15886" max="16128" width="9.140625" style="3"/>
    <col min="16129" max="16131" width="12.42578125" style="3" customWidth="1"/>
    <col min="16132" max="16132" width="13" style="3" customWidth="1"/>
    <col min="16133" max="16133" width="15.42578125" style="3" customWidth="1"/>
    <col min="16134" max="16134" width="12" style="3" customWidth="1"/>
    <col min="16135" max="16135" width="18.140625" style="3" customWidth="1"/>
    <col min="16136" max="16136" width="15.42578125" style="3" customWidth="1"/>
    <col min="16137" max="16137" width="9.140625" style="3"/>
    <col min="16138" max="16138" width="7" style="3" customWidth="1"/>
    <col min="16139" max="16140" width="9.140625" style="3"/>
    <col min="16141" max="16141" width="10.140625" style="3" bestFit="1" customWidth="1"/>
    <col min="16142" max="16384" width="9.140625" style="3"/>
  </cols>
  <sheetData>
    <row r="1" spans="1:18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8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8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8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</row>
    <row r="5" spans="1:18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</row>
    <row r="6" spans="1:18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</row>
    <row r="7" spans="1:18" s="10" customFormat="1" ht="28.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</row>
    <row r="8" spans="1:18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</row>
    <row r="9" spans="1:18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</row>
    <row r="10" spans="1:18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</row>
    <row r="11" spans="1:18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</row>
    <row r="12" spans="1:18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</row>
    <row r="13" spans="1:18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</row>
    <row r="14" spans="1:18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8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</row>
    <row r="16" spans="1:18" ht="10.5" customHeight="1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1.2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0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7" customFormat="1" ht="14.25">
      <c r="A24" s="41"/>
      <c r="B24" s="42"/>
      <c r="C24" s="43">
        <v>1170613.94</v>
      </c>
      <c r="D24" s="44">
        <v>1199499.42</v>
      </c>
      <c r="E24" s="44">
        <v>77576.88</v>
      </c>
      <c r="F24" s="45">
        <f>D24-C24</f>
        <v>28885.479999999981</v>
      </c>
      <c r="G24" s="45">
        <f>H65</f>
        <v>1210001.4288982614</v>
      </c>
      <c r="H24" s="46">
        <f>D24+E24-G24</f>
        <v>67074.871101738419</v>
      </c>
      <c r="J24" s="48"/>
    </row>
    <row r="25" spans="1:15" s="47" customFormat="1" ht="15">
      <c r="A25" s="23"/>
      <c r="B25" s="23"/>
      <c r="C25" s="23"/>
      <c r="D25" s="23"/>
      <c r="E25" s="23"/>
      <c r="F25" s="23"/>
      <c r="G25" s="23"/>
      <c r="H25" s="23"/>
      <c r="J25" s="48"/>
    </row>
    <row r="26" spans="1:15" s="47" customFormat="1" ht="29.25" customHeight="1">
      <c r="A26" s="49" t="s">
        <v>31</v>
      </c>
      <c r="B26" s="49"/>
      <c r="C26" s="49"/>
      <c r="D26" s="49"/>
      <c r="E26" s="49"/>
      <c r="F26" s="49"/>
      <c r="G26" s="49"/>
      <c r="H26" s="49"/>
      <c r="J26" s="48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0" t="s">
        <v>32</v>
      </c>
      <c r="B28" s="50"/>
      <c r="C28" s="50"/>
      <c r="D28" s="50"/>
      <c r="E28" s="50"/>
      <c r="F28" s="50"/>
      <c r="G28" s="50"/>
      <c r="H28" s="50"/>
      <c r="I28" s="7"/>
      <c r="J28" s="7"/>
    </row>
    <row r="29" spans="1:15" ht="14.25">
      <c r="A29" s="15" t="s">
        <v>33</v>
      </c>
      <c r="B29" s="15"/>
      <c r="C29" s="15"/>
      <c r="D29" s="15"/>
      <c r="E29" s="15"/>
      <c r="F29" s="15"/>
      <c r="G29" s="51"/>
      <c r="H29" s="51"/>
      <c r="I29" s="7"/>
      <c r="J29" s="7"/>
      <c r="K29" s="10"/>
      <c r="L29" s="10"/>
      <c r="M29" s="10"/>
      <c r="N29" s="10"/>
      <c r="O29" s="10"/>
    </row>
    <row r="30" spans="1:15" ht="15" customHeight="1">
      <c r="A30" s="52" t="s">
        <v>34</v>
      </c>
      <c r="B30" s="52"/>
      <c r="C30" s="52"/>
      <c r="D30" s="52"/>
      <c r="E30" s="52"/>
      <c r="F30" s="52"/>
      <c r="G30" s="52"/>
      <c r="H30" s="52"/>
      <c r="I30" s="9"/>
      <c r="J30" s="9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4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3" s="55" customFormat="1" ht="15.75">
      <c r="A33" s="53" t="s">
        <v>36</v>
      </c>
      <c r="B33" s="53"/>
      <c r="C33" s="53"/>
      <c r="D33" s="53"/>
      <c r="E33" s="53"/>
      <c r="F33" s="53"/>
      <c r="G33" s="53"/>
      <c r="H33" s="53"/>
      <c r="I33" s="54"/>
      <c r="J33" s="54"/>
    </row>
    <row r="34" spans="1:13" s="55" customFormat="1">
      <c r="A34" s="56"/>
      <c r="B34" s="57"/>
      <c r="C34" s="58"/>
      <c r="D34" s="58"/>
      <c r="E34" s="59"/>
      <c r="F34" s="59"/>
      <c r="G34" s="57"/>
      <c r="H34" s="60" t="s">
        <v>37</v>
      </c>
      <c r="I34" s="60"/>
    </row>
    <row r="35" spans="1:13" s="55" customFormat="1" ht="15.75">
      <c r="A35" s="61" t="s">
        <v>38</v>
      </c>
      <c r="B35" s="62"/>
      <c r="C35" s="63" t="s">
        <v>39</v>
      </c>
      <c r="D35" s="64"/>
      <c r="E35" s="64"/>
      <c r="F35" s="64"/>
      <c r="G35" s="65"/>
      <c r="H35" s="66" t="s">
        <v>40</v>
      </c>
    </row>
    <row r="36" spans="1:13" s="55" customFormat="1" ht="15" customHeight="1">
      <c r="A36" s="67" t="s">
        <v>41</v>
      </c>
      <c r="B36" s="68"/>
      <c r="C36" s="69" t="s">
        <v>42</v>
      </c>
      <c r="D36" s="69"/>
      <c r="E36" s="69"/>
      <c r="F36" s="69"/>
      <c r="G36" s="69"/>
      <c r="H36" s="70">
        <f>386+186+1143</f>
        <v>1715</v>
      </c>
    </row>
    <row r="37" spans="1:13" s="55" customFormat="1" ht="15" customHeight="1">
      <c r="A37" s="71"/>
      <c r="B37" s="72"/>
      <c r="C37" s="69" t="s">
        <v>43</v>
      </c>
      <c r="D37" s="73"/>
      <c r="E37" s="73"/>
      <c r="F37" s="73"/>
      <c r="G37" s="74"/>
      <c r="H37" s="70">
        <f>2532+708+6088+3998+2928</f>
        <v>16254</v>
      </c>
    </row>
    <row r="38" spans="1:13" s="55" customFormat="1" ht="15" customHeight="1">
      <c r="A38" s="71"/>
      <c r="B38" s="72"/>
      <c r="C38" s="69" t="s">
        <v>44</v>
      </c>
      <c r="D38" s="73"/>
      <c r="E38" s="73"/>
      <c r="F38" s="73"/>
      <c r="G38" s="74"/>
      <c r="H38" s="70">
        <f>56000+41280</f>
        <v>97280</v>
      </c>
    </row>
    <row r="39" spans="1:13" s="55" customFormat="1" ht="15" customHeight="1">
      <c r="A39" s="71"/>
      <c r="B39" s="72"/>
      <c r="C39" s="69" t="s">
        <v>45</v>
      </c>
      <c r="D39" s="73"/>
      <c r="E39" s="73"/>
      <c r="F39" s="73"/>
      <c r="G39" s="74"/>
      <c r="H39" s="70">
        <f>8185</f>
        <v>8185</v>
      </c>
    </row>
    <row r="40" spans="1:13" s="55" customFormat="1" ht="15" customHeight="1">
      <c r="A40" s="71"/>
      <c r="B40" s="72"/>
      <c r="C40" s="69" t="s">
        <v>46</v>
      </c>
      <c r="D40" s="73"/>
      <c r="E40" s="73"/>
      <c r="F40" s="73"/>
      <c r="G40" s="74"/>
      <c r="H40" s="70"/>
    </row>
    <row r="41" spans="1:13" s="55" customFormat="1" ht="15" customHeight="1">
      <c r="A41" s="71"/>
      <c r="B41" s="72"/>
      <c r="C41" s="69" t="s">
        <v>47</v>
      </c>
      <c r="D41" s="73"/>
      <c r="E41" s="73"/>
      <c r="F41" s="73"/>
      <c r="G41" s="74"/>
      <c r="H41" s="70"/>
    </row>
    <row r="42" spans="1:13" s="55" customFormat="1" ht="15" customHeight="1">
      <c r="A42" s="71"/>
      <c r="B42" s="72"/>
      <c r="C42" s="69"/>
      <c r="D42" s="73"/>
      <c r="E42" s="73"/>
      <c r="F42" s="73"/>
      <c r="G42" s="74"/>
      <c r="H42" s="75">
        <f>SUM(H36:H41)</f>
        <v>123434</v>
      </c>
      <c r="K42" s="76"/>
      <c r="M42" s="76"/>
    </row>
    <row r="43" spans="1:13" s="55" customFormat="1" ht="15" customHeight="1">
      <c r="A43" s="71"/>
      <c r="B43" s="72"/>
      <c r="C43" s="62" t="s">
        <v>48</v>
      </c>
      <c r="D43" s="62"/>
      <c r="E43" s="62"/>
      <c r="F43" s="62"/>
      <c r="G43" s="77"/>
      <c r="H43" s="75"/>
    </row>
    <row r="44" spans="1:13" s="55" customFormat="1" ht="27.95" customHeight="1">
      <c r="A44" s="71"/>
      <c r="B44" s="72"/>
      <c r="C44" s="78" t="s">
        <v>49</v>
      </c>
      <c r="D44" s="79"/>
      <c r="E44" s="79"/>
      <c r="F44" s="79"/>
      <c r="G44" s="80"/>
      <c r="H44" s="70">
        <v>2621</v>
      </c>
    </row>
    <row r="45" spans="1:13" s="55" customFormat="1" ht="15" customHeight="1">
      <c r="A45" s="71"/>
      <c r="B45" s="72"/>
      <c r="C45" s="69" t="s">
        <v>50</v>
      </c>
      <c r="D45" s="73"/>
      <c r="E45" s="73"/>
      <c r="F45" s="73"/>
      <c r="G45" s="73"/>
      <c r="H45" s="70">
        <v>4200</v>
      </c>
    </row>
    <row r="46" spans="1:13" s="55" customFormat="1" ht="14.25" customHeight="1">
      <c r="A46" s="81"/>
      <c r="B46" s="82"/>
      <c r="C46" s="69" t="s">
        <v>47</v>
      </c>
      <c r="D46" s="69"/>
      <c r="E46" s="69"/>
      <c r="F46" s="69"/>
      <c r="G46" s="69"/>
      <c r="H46" s="70"/>
    </row>
    <row r="47" spans="1:13" ht="15">
      <c r="A47" s="83"/>
      <c r="B47" s="83"/>
      <c r="C47" s="84"/>
      <c r="D47" s="84"/>
      <c r="E47" s="85"/>
      <c r="F47" s="85"/>
      <c r="G47" s="85"/>
      <c r="H47" s="85"/>
      <c r="I47" s="85"/>
      <c r="J47" s="85"/>
    </row>
    <row r="48" spans="1:13" ht="41.25" customHeight="1">
      <c r="A48" s="19" t="s">
        <v>51</v>
      </c>
      <c r="B48" s="19"/>
      <c r="C48" s="19"/>
      <c r="D48" s="19"/>
      <c r="E48" s="19"/>
      <c r="F48" s="19"/>
      <c r="G48" s="19"/>
      <c r="H48" s="19"/>
      <c r="I48" s="9"/>
      <c r="J48" s="9"/>
    </row>
    <row r="49" spans="1:13">
      <c r="A49" s="84"/>
      <c r="B49" s="84"/>
      <c r="C49" s="84"/>
      <c r="D49" s="84"/>
      <c r="E49" s="85"/>
      <c r="F49" s="85"/>
      <c r="G49" s="85"/>
      <c r="H49" s="85"/>
      <c r="I49" s="85"/>
      <c r="J49" s="85"/>
    </row>
    <row r="50" spans="1:13" ht="33" customHeight="1">
      <c r="A50" s="86" t="s">
        <v>52</v>
      </c>
      <c r="B50" s="86"/>
      <c r="C50" s="86"/>
      <c r="D50" s="86"/>
      <c r="E50" s="86"/>
      <c r="F50" s="86"/>
      <c r="G50" s="86"/>
      <c r="H50" s="86"/>
      <c r="I50" s="87"/>
      <c r="J50" s="87"/>
    </row>
    <row r="51" spans="1:13" ht="15">
      <c r="A51" s="88"/>
      <c r="B51" s="88"/>
      <c r="C51" s="88"/>
      <c r="D51" s="88"/>
      <c r="E51" s="88"/>
      <c r="F51" s="88"/>
      <c r="G51" s="88"/>
      <c r="H51" s="89" t="s">
        <v>53</v>
      </c>
      <c r="J51" s="88"/>
    </row>
    <row r="52" spans="1:13" ht="15.75">
      <c r="A52" s="63" t="s">
        <v>38</v>
      </c>
      <c r="B52" s="65"/>
      <c r="C52" s="63" t="s">
        <v>39</v>
      </c>
      <c r="D52" s="64"/>
      <c r="E52" s="64"/>
      <c r="F52" s="64"/>
      <c r="G52" s="65"/>
      <c r="H52" s="66" t="s">
        <v>40</v>
      </c>
      <c r="I52" s="88"/>
      <c r="J52" s="88"/>
    </row>
    <row r="53" spans="1:13" ht="15" customHeight="1">
      <c r="A53" s="67" t="s">
        <v>41</v>
      </c>
      <c r="B53" s="68"/>
      <c r="C53" s="78" t="s">
        <v>54</v>
      </c>
      <c r="D53" s="79"/>
      <c r="E53" s="79"/>
      <c r="F53" s="79"/>
      <c r="G53" s="80"/>
      <c r="H53" s="90">
        <f>879+239+362+641+788+277+587</f>
        <v>3773</v>
      </c>
      <c r="I53" s="88"/>
      <c r="J53" s="88"/>
    </row>
    <row r="54" spans="1:13" ht="15" customHeight="1">
      <c r="A54" s="71"/>
      <c r="B54" s="72"/>
      <c r="C54" s="78" t="s">
        <v>55</v>
      </c>
      <c r="D54" s="79"/>
      <c r="E54" s="79"/>
      <c r="F54" s="79"/>
      <c r="G54" s="80"/>
      <c r="H54" s="90">
        <v>886</v>
      </c>
      <c r="I54" s="88"/>
      <c r="J54" s="88"/>
    </row>
    <row r="55" spans="1:13" ht="15" customHeight="1">
      <c r="A55" s="71"/>
      <c r="B55" s="72"/>
      <c r="C55" s="91" t="s">
        <v>56</v>
      </c>
      <c r="D55" s="92"/>
      <c r="E55" s="92"/>
      <c r="F55" s="92"/>
      <c r="G55" s="93"/>
      <c r="H55" s="90">
        <f>1860+533+3116+616</f>
        <v>6125</v>
      </c>
      <c r="I55" s="88"/>
      <c r="J55" s="88"/>
      <c r="K55" s="88"/>
      <c r="L55" s="88"/>
    </row>
    <row r="56" spans="1:13" ht="15" customHeight="1">
      <c r="A56" s="71"/>
      <c r="B56" s="72"/>
      <c r="C56" s="62" t="s">
        <v>48</v>
      </c>
      <c r="D56" s="62"/>
      <c r="E56" s="62"/>
      <c r="F56" s="62"/>
      <c r="G56" s="77"/>
      <c r="H56" s="90"/>
      <c r="I56" s="88"/>
      <c r="J56" s="88"/>
      <c r="K56" s="88"/>
      <c r="L56" s="88"/>
    </row>
    <row r="57" spans="1:13" ht="15" customHeight="1">
      <c r="A57" s="71"/>
      <c r="B57" s="72"/>
      <c r="C57" s="78" t="s">
        <v>57</v>
      </c>
      <c r="D57" s="79"/>
      <c r="E57" s="79"/>
      <c r="F57" s="79"/>
      <c r="G57" s="80"/>
      <c r="H57" s="90">
        <v>312</v>
      </c>
      <c r="I57" s="88"/>
      <c r="J57" s="88"/>
      <c r="K57" s="88"/>
      <c r="L57" s="88"/>
    </row>
    <row r="58" spans="1:13" ht="14.25">
      <c r="A58" s="81"/>
      <c r="B58" s="82"/>
      <c r="C58" s="94" t="s">
        <v>58</v>
      </c>
      <c r="D58" s="95"/>
      <c r="E58" s="95"/>
      <c r="F58" s="95"/>
      <c r="G58" s="96"/>
      <c r="H58" s="97">
        <v>6347</v>
      </c>
      <c r="I58" s="85"/>
      <c r="J58" s="85"/>
      <c r="M58" s="98"/>
    </row>
    <row r="59" spans="1:13">
      <c r="A59" s="84"/>
      <c r="B59" s="84"/>
      <c r="C59" s="84"/>
      <c r="D59" s="84"/>
      <c r="E59" s="85"/>
      <c r="F59" s="85"/>
      <c r="G59" s="85"/>
      <c r="H59" s="85"/>
      <c r="I59" s="85"/>
      <c r="J59" s="85"/>
    </row>
    <row r="60" spans="1:13">
      <c r="A60" s="6" t="s">
        <v>59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3" ht="18" customHeight="1">
      <c r="A61" s="99" t="s">
        <v>60</v>
      </c>
      <c r="B61" s="99"/>
      <c r="C61" s="99"/>
      <c r="D61" s="99"/>
      <c r="E61" s="99"/>
      <c r="F61" s="99"/>
      <c r="G61" s="99"/>
      <c r="H61" s="99"/>
      <c r="I61" s="100"/>
      <c r="J61" s="100"/>
    </row>
    <row r="62" spans="1:13" ht="12.2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3" ht="15.75">
      <c r="A63" s="21" t="s">
        <v>61</v>
      </c>
      <c r="B63" s="21"/>
      <c r="C63" s="21"/>
      <c r="D63" s="21"/>
      <c r="E63" s="21"/>
      <c r="F63" s="21"/>
      <c r="G63" s="21"/>
      <c r="H63" s="21"/>
      <c r="I63" s="22"/>
      <c r="J63" s="22"/>
    </row>
    <row r="64" spans="1:13" ht="15.75">
      <c r="A64" s="101"/>
      <c r="B64" s="101"/>
      <c r="C64" s="101"/>
      <c r="D64" s="101"/>
      <c r="E64" s="101"/>
      <c r="F64" s="101"/>
      <c r="G64" s="101"/>
      <c r="H64" s="89" t="s">
        <v>62</v>
      </c>
      <c r="J64" s="101"/>
    </row>
    <row r="65" spans="1:18" ht="15.75">
      <c r="A65" s="102" t="s">
        <v>63</v>
      </c>
      <c r="B65" s="102"/>
      <c r="C65" s="102"/>
      <c r="D65" s="102"/>
      <c r="E65" s="102"/>
      <c r="F65" s="102"/>
      <c r="G65" s="103"/>
      <c r="H65" s="104">
        <f>SUM(H73:H85)+H67+H72</f>
        <v>1210001.4288982614</v>
      </c>
      <c r="I65" s="105"/>
      <c r="J65" s="105"/>
    </row>
    <row r="66" spans="1:18" ht="15">
      <c r="A66" s="106" t="s">
        <v>64</v>
      </c>
      <c r="B66" s="107" t="s">
        <v>65</v>
      </c>
      <c r="C66" s="108"/>
      <c r="D66" s="108"/>
      <c r="E66" s="108"/>
      <c r="F66" s="108"/>
      <c r="G66" s="109"/>
      <c r="H66" s="110" t="s">
        <v>66</v>
      </c>
      <c r="I66" s="111"/>
    </row>
    <row r="67" spans="1:18" ht="15.75">
      <c r="A67" s="112" t="s">
        <v>67</v>
      </c>
      <c r="B67" s="91" t="s">
        <v>68</v>
      </c>
      <c r="C67" s="69"/>
      <c r="D67" s="69"/>
      <c r="E67" s="69"/>
      <c r="F67" s="69"/>
      <c r="G67" s="69"/>
      <c r="H67" s="113">
        <v>48664.995956528801</v>
      </c>
      <c r="I67" s="23"/>
      <c r="K67" s="114">
        <f>[1]Основное!$C$24*[1]Основное!K35</f>
        <v>0</v>
      </c>
    </row>
    <row r="68" spans="1:18" ht="15">
      <c r="A68" s="112"/>
      <c r="B68" s="91" t="s">
        <v>69</v>
      </c>
      <c r="C68" s="69"/>
      <c r="D68" s="69"/>
      <c r="E68" s="69"/>
      <c r="F68" s="69"/>
      <c r="G68" s="69"/>
      <c r="H68" s="97">
        <v>2185</v>
      </c>
      <c r="I68" s="23"/>
    </row>
    <row r="69" spans="1:18" ht="15">
      <c r="A69" s="112"/>
      <c r="B69" s="78" t="s">
        <v>70</v>
      </c>
      <c r="C69" s="79"/>
      <c r="D69" s="79"/>
      <c r="E69" s="79"/>
      <c r="F69" s="79"/>
      <c r="G69" s="80"/>
      <c r="H69" s="97">
        <v>9952</v>
      </c>
      <c r="I69" s="23"/>
    </row>
    <row r="70" spans="1:18" ht="15">
      <c r="A70" s="112"/>
      <c r="B70" s="91" t="s">
        <v>71</v>
      </c>
      <c r="C70" s="69"/>
      <c r="D70" s="69"/>
      <c r="E70" s="69"/>
      <c r="F70" s="69"/>
      <c r="G70" s="69"/>
      <c r="H70" s="97">
        <v>5756</v>
      </c>
      <c r="I70" s="23"/>
      <c r="L70" s="6"/>
      <c r="M70" s="6"/>
      <c r="N70" s="6"/>
      <c r="O70" s="6"/>
      <c r="P70" s="6"/>
      <c r="Q70" s="6"/>
    </row>
    <row r="71" spans="1:18" ht="50.25" customHeight="1">
      <c r="A71" s="112"/>
      <c r="B71" s="115" t="s">
        <v>72</v>
      </c>
      <c r="C71" s="116"/>
      <c r="D71" s="116"/>
      <c r="E71" s="116"/>
      <c r="F71" s="116"/>
      <c r="G71" s="116"/>
      <c r="H71" s="97">
        <v>30771.995956528805</v>
      </c>
      <c r="I71" s="23"/>
      <c r="L71" s="6"/>
      <c r="M71" s="6"/>
      <c r="N71" s="6"/>
      <c r="O71" s="6"/>
      <c r="P71" s="6"/>
      <c r="Q71" s="6"/>
      <c r="R71" s="6"/>
    </row>
    <row r="72" spans="1:18" ht="15">
      <c r="A72" s="112" t="s">
        <v>73</v>
      </c>
      <c r="B72" s="91" t="s">
        <v>74</v>
      </c>
      <c r="C72" s="69"/>
      <c r="D72" s="69"/>
      <c r="E72" s="69"/>
      <c r="F72" s="69"/>
      <c r="G72" s="69"/>
      <c r="H72" s="97">
        <v>98388</v>
      </c>
      <c r="I72" s="23"/>
      <c r="L72" s="6"/>
      <c r="M72" s="6"/>
      <c r="N72" s="6"/>
      <c r="O72" s="6"/>
      <c r="P72" s="6"/>
      <c r="Q72" s="6"/>
      <c r="R72" s="6"/>
    </row>
    <row r="73" spans="1:18" ht="15">
      <c r="A73" s="112" t="s">
        <v>75</v>
      </c>
      <c r="B73" s="91" t="s">
        <v>76</v>
      </c>
      <c r="C73" s="69"/>
      <c r="D73" s="69"/>
      <c r="E73" s="69"/>
      <c r="F73" s="69"/>
      <c r="G73" s="69"/>
      <c r="H73" s="97">
        <v>7665.392498559333</v>
      </c>
      <c r="I73" s="23"/>
      <c r="L73" s="6"/>
      <c r="M73" s="6"/>
      <c r="N73" s="6"/>
      <c r="O73" s="6"/>
      <c r="P73" s="6"/>
      <c r="Q73" s="6"/>
      <c r="R73" s="6"/>
    </row>
    <row r="74" spans="1:18" ht="15">
      <c r="A74" s="112" t="s">
        <v>77</v>
      </c>
      <c r="B74" s="91" t="s">
        <v>78</v>
      </c>
      <c r="C74" s="69"/>
      <c r="D74" s="69"/>
      <c r="E74" s="69"/>
      <c r="F74" s="69"/>
      <c r="G74" s="69"/>
      <c r="H74" s="97">
        <v>49961.975935694551</v>
      </c>
      <c r="I74" s="23"/>
      <c r="K74" s="6"/>
      <c r="L74" s="6"/>
      <c r="M74" s="6"/>
      <c r="N74" s="6"/>
      <c r="O74" s="6"/>
      <c r="P74" s="6"/>
      <c r="Q74" s="6"/>
      <c r="R74" s="6"/>
    </row>
    <row r="75" spans="1:18" ht="15">
      <c r="A75" s="112" t="s">
        <v>79</v>
      </c>
      <c r="B75" s="91" t="s">
        <v>80</v>
      </c>
      <c r="C75" s="69"/>
      <c r="D75" s="69"/>
      <c r="E75" s="69"/>
      <c r="F75" s="69"/>
      <c r="G75" s="69"/>
      <c r="H75" s="97">
        <v>8097.3888911668664</v>
      </c>
      <c r="I75" s="23"/>
      <c r="K75" s="6"/>
      <c r="L75" s="6"/>
      <c r="M75" s="6"/>
      <c r="N75" s="6"/>
      <c r="O75" s="6"/>
      <c r="P75" s="6"/>
      <c r="Q75" s="6"/>
      <c r="R75" s="6"/>
    </row>
    <row r="76" spans="1:18" ht="15">
      <c r="A76" s="112" t="s">
        <v>81</v>
      </c>
      <c r="B76" s="91" t="s">
        <v>82</v>
      </c>
      <c r="C76" s="69"/>
      <c r="D76" s="69"/>
      <c r="E76" s="69"/>
      <c r="F76" s="69"/>
      <c r="G76" s="69"/>
      <c r="H76" s="97">
        <v>74226.098845804328</v>
      </c>
      <c r="I76" s="23"/>
      <c r="K76" s="85"/>
      <c r="L76" s="85"/>
      <c r="M76" s="85"/>
      <c r="N76" s="85"/>
      <c r="O76" s="85"/>
      <c r="P76" s="6"/>
    </row>
    <row r="77" spans="1:18" ht="15">
      <c r="A77" s="112" t="s">
        <v>83</v>
      </c>
      <c r="B77" s="91" t="s">
        <v>84</v>
      </c>
      <c r="C77" s="69"/>
      <c r="D77" s="69"/>
      <c r="E77" s="69"/>
      <c r="F77" s="69"/>
      <c r="G77" s="69"/>
      <c r="H77" s="97">
        <v>192816.8774969709</v>
      </c>
      <c r="I77" s="23"/>
      <c r="K77" s="85"/>
      <c r="L77" s="85"/>
      <c r="M77" s="85"/>
      <c r="N77" s="85"/>
      <c r="O77" s="85"/>
      <c r="P77" s="6"/>
    </row>
    <row r="78" spans="1:18" ht="15">
      <c r="A78" s="112" t="s">
        <v>85</v>
      </c>
      <c r="B78" s="91" t="s">
        <v>86</v>
      </c>
      <c r="C78" s="69"/>
      <c r="D78" s="69"/>
      <c r="E78" s="69"/>
      <c r="F78" s="69"/>
      <c r="G78" s="69"/>
      <c r="H78" s="97">
        <v>17380.206447352866</v>
      </c>
      <c r="I78" s="23"/>
      <c r="K78" s="84"/>
      <c r="L78" s="84"/>
      <c r="M78" s="84"/>
      <c r="N78" s="84"/>
      <c r="O78" s="84"/>
      <c r="P78" s="6"/>
    </row>
    <row r="79" spans="1:18" ht="15">
      <c r="A79" s="112" t="s">
        <v>87</v>
      </c>
      <c r="B79" s="91" t="s">
        <v>88</v>
      </c>
      <c r="C79" s="69"/>
      <c r="D79" s="69"/>
      <c r="E79" s="69"/>
      <c r="F79" s="69"/>
      <c r="G79" s="69"/>
      <c r="H79" s="97">
        <v>16000</v>
      </c>
      <c r="I79" s="23"/>
      <c r="K79" s="84"/>
      <c r="L79" s="84"/>
      <c r="M79" s="84"/>
      <c r="N79" s="84"/>
      <c r="O79" s="84"/>
      <c r="P79" s="6"/>
    </row>
    <row r="80" spans="1:18" ht="15">
      <c r="A80" s="112" t="s">
        <v>89</v>
      </c>
      <c r="B80" s="91" t="s">
        <v>90</v>
      </c>
      <c r="C80" s="69"/>
      <c r="D80" s="69"/>
      <c r="E80" s="69"/>
      <c r="F80" s="69"/>
      <c r="G80" s="69"/>
      <c r="H80" s="97">
        <v>19520.791441701022</v>
      </c>
      <c r="I80" s="23"/>
      <c r="K80" s="6"/>
      <c r="L80" s="6"/>
      <c r="M80" s="6"/>
      <c r="N80" s="6"/>
    </row>
    <row r="81" spans="1:19" ht="15">
      <c r="A81" s="112" t="s">
        <v>91</v>
      </c>
      <c r="B81" s="91" t="s">
        <v>92</v>
      </c>
      <c r="C81" s="69"/>
      <c r="D81" s="69"/>
      <c r="E81" s="69"/>
      <c r="F81" s="69"/>
      <c r="G81" s="69"/>
      <c r="H81" s="97">
        <v>11346.821504351552</v>
      </c>
      <c r="I81" s="23"/>
    </row>
    <row r="82" spans="1:19" ht="15">
      <c r="A82" s="112" t="s">
        <v>93</v>
      </c>
      <c r="B82" s="91" t="s">
        <v>94</v>
      </c>
      <c r="C82" s="69"/>
      <c r="D82" s="69"/>
      <c r="E82" s="69"/>
      <c r="F82" s="69"/>
      <c r="G82" s="69"/>
      <c r="H82" s="97">
        <v>481978.89121414954</v>
      </c>
      <c r="I82" s="23"/>
      <c r="K82" s="16"/>
      <c r="L82" s="16"/>
      <c r="M82" s="16"/>
      <c r="N82" s="16"/>
      <c r="O82" s="16"/>
      <c r="P82" s="16"/>
      <c r="Q82" s="16"/>
      <c r="R82" s="16"/>
      <c r="S82" s="16"/>
    </row>
    <row r="83" spans="1:19" ht="15">
      <c r="A83" s="112" t="s">
        <v>95</v>
      </c>
      <c r="B83" s="91" t="s">
        <v>96</v>
      </c>
      <c r="C83" s="69"/>
      <c r="D83" s="69"/>
      <c r="E83" s="69"/>
      <c r="F83" s="69"/>
      <c r="G83" s="69"/>
      <c r="H83" s="97">
        <v>145557.62514667315</v>
      </c>
      <c r="I83" s="23"/>
    </row>
    <row r="84" spans="1:19" ht="15">
      <c r="A84" s="112" t="s">
        <v>97</v>
      </c>
      <c r="B84" s="91" t="s">
        <v>98</v>
      </c>
      <c r="C84" s="69"/>
      <c r="D84" s="69"/>
      <c r="E84" s="69"/>
      <c r="F84" s="69"/>
      <c r="G84" s="69"/>
      <c r="H84" s="97">
        <v>13470.859641754216</v>
      </c>
      <c r="I84" s="23"/>
    </row>
    <row r="85" spans="1:19" ht="15">
      <c r="A85" s="112" t="s">
        <v>99</v>
      </c>
      <c r="B85" s="91" t="s">
        <v>100</v>
      </c>
      <c r="C85" s="69"/>
      <c r="D85" s="69"/>
      <c r="E85" s="69"/>
      <c r="F85" s="69"/>
      <c r="G85" s="69"/>
      <c r="H85" s="97">
        <v>24925.503877554413</v>
      </c>
      <c r="I85" s="23"/>
    </row>
    <row r="86" spans="1:19">
      <c r="A86" s="117"/>
      <c r="B86" s="117"/>
      <c r="C86" s="117"/>
      <c r="D86" s="117"/>
      <c r="E86" s="117"/>
      <c r="F86" s="117"/>
      <c r="G86" s="117"/>
      <c r="H86" s="118"/>
      <c r="I86" s="119"/>
      <c r="J86" s="119"/>
    </row>
    <row r="87" spans="1:19" s="55" customFormat="1" ht="26.45" customHeight="1">
      <c r="A87" s="120" t="s">
        <v>101</v>
      </c>
      <c r="B87" s="120"/>
      <c r="C87" s="120"/>
      <c r="D87" s="120"/>
      <c r="E87" s="120"/>
      <c r="F87" s="120"/>
      <c r="G87" s="120"/>
      <c r="H87" s="120"/>
      <c r="I87" s="121"/>
      <c r="J87" s="121"/>
    </row>
    <row r="88" spans="1:19" s="55" customFormat="1">
      <c r="A88" s="122"/>
      <c r="B88" s="123"/>
      <c r="C88" s="123"/>
      <c r="D88" s="123"/>
      <c r="E88" s="123"/>
      <c r="F88" s="123"/>
      <c r="G88" s="123"/>
      <c r="H88" s="123"/>
      <c r="I88" s="124"/>
      <c r="J88" s="124"/>
    </row>
    <row r="89" spans="1:19" s="55" customFormat="1" ht="15.75">
      <c r="A89" s="125" t="s">
        <v>102</v>
      </c>
      <c r="B89" s="125"/>
      <c r="C89" s="125"/>
      <c r="D89" s="125"/>
      <c r="E89" s="125"/>
      <c r="F89" s="125"/>
      <c r="G89" s="125"/>
      <c r="I89" s="122"/>
      <c r="J89" s="122"/>
    </row>
    <row r="90" spans="1:19" s="55" customFormat="1" ht="15">
      <c r="A90" s="111"/>
      <c r="B90" s="111"/>
      <c r="C90" s="111"/>
      <c r="D90" s="111"/>
      <c r="F90" s="126"/>
      <c r="G90" s="127" t="s">
        <v>103</v>
      </c>
      <c r="H90" s="124"/>
      <c r="I90" s="124"/>
      <c r="J90" s="124"/>
    </row>
    <row r="91" spans="1:19" s="55" customFormat="1" ht="89.45" customHeight="1">
      <c r="A91" s="128" t="s">
        <v>104</v>
      </c>
      <c r="B91" s="129" t="s">
        <v>105</v>
      </c>
      <c r="C91" s="130" t="s">
        <v>106</v>
      </c>
      <c r="D91" s="131" t="s">
        <v>107</v>
      </c>
      <c r="E91" s="131" t="s">
        <v>108</v>
      </c>
      <c r="F91" s="128" t="s">
        <v>109</v>
      </c>
      <c r="G91" s="132" t="s">
        <v>110</v>
      </c>
      <c r="H91" s="133"/>
      <c r="I91" s="134"/>
      <c r="J91" s="126"/>
      <c r="K91" s="124"/>
      <c r="L91" s="124"/>
      <c r="M91" s="124"/>
    </row>
    <row r="92" spans="1:19" s="55" customFormat="1" ht="15">
      <c r="A92" s="135">
        <v>1496.88</v>
      </c>
      <c r="B92" s="135">
        <v>6480</v>
      </c>
      <c r="C92" s="136">
        <v>6000</v>
      </c>
      <c r="D92" s="136">
        <v>12000</v>
      </c>
      <c r="E92" s="136">
        <v>6000</v>
      </c>
      <c r="F92" s="136">
        <v>45600</v>
      </c>
      <c r="G92" s="136">
        <f>SUM(A92:F92)</f>
        <v>77576.88</v>
      </c>
      <c r="H92" s="137"/>
      <c r="I92" s="138"/>
      <c r="J92" s="124"/>
      <c r="K92" s="124"/>
    </row>
    <row r="93" spans="1:19" s="55" customFormat="1" ht="15">
      <c r="A93" s="139"/>
      <c r="B93" s="139"/>
      <c r="C93" s="140"/>
      <c r="D93" s="140"/>
      <c r="E93" s="140"/>
      <c r="F93" s="140"/>
      <c r="G93" s="126"/>
      <c r="H93" s="124"/>
      <c r="I93" s="124"/>
      <c r="J93" s="124"/>
    </row>
    <row r="94" spans="1:19" s="55" customFormat="1" ht="90.75" customHeight="1">
      <c r="A94" s="141" t="s">
        <v>111</v>
      </c>
      <c r="B94" s="141"/>
      <c r="C94" s="141"/>
      <c r="D94" s="141"/>
      <c r="E94" s="141"/>
      <c r="F94" s="141"/>
      <c r="G94" s="141"/>
      <c r="H94" s="141"/>
      <c r="I94" s="142"/>
      <c r="J94" s="142"/>
      <c r="K94" s="142"/>
      <c r="L94" s="142"/>
      <c r="M94" s="142"/>
    </row>
    <row r="95" spans="1:19" ht="63" customHeight="1">
      <c r="A95" s="143" t="s">
        <v>112</v>
      </c>
      <c r="B95" s="143"/>
      <c r="C95" s="143"/>
      <c r="D95" s="143"/>
      <c r="E95" s="143"/>
      <c r="F95" s="143"/>
      <c r="G95" s="143"/>
      <c r="H95" s="143"/>
      <c r="I95" s="144"/>
      <c r="J95" s="144"/>
      <c r="K95" s="144"/>
      <c r="L95" s="144"/>
      <c r="M95" s="144"/>
      <c r="N95" s="144"/>
      <c r="O95" s="144"/>
      <c r="P95" s="144"/>
    </row>
    <row r="96" spans="1:19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</row>
    <row r="97" spans="1:16" ht="15">
      <c r="A97" s="146" t="s">
        <v>113</v>
      </c>
      <c r="B97" s="146"/>
      <c r="C97" s="146"/>
      <c r="D97" s="146"/>
      <c r="E97" s="146"/>
      <c r="F97" s="146"/>
      <c r="G97" s="146"/>
      <c r="H97" s="146"/>
      <c r="I97" s="147"/>
      <c r="J97" s="147"/>
      <c r="K97" s="148"/>
      <c r="L97" s="148"/>
      <c r="M97" s="148"/>
      <c r="N97" s="148"/>
      <c r="O97" s="148"/>
      <c r="P97" s="148"/>
    </row>
    <row r="98" spans="1:16" ht="15">
      <c r="A98" s="146" t="s">
        <v>114</v>
      </c>
      <c r="B98" s="146"/>
      <c r="C98" s="146"/>
      <c r="D98" s="146"/>
      <c r="E98" s="146"/>
      <c r="F98" s="146"/>
      <c r="G98" s="146"/>
      <c r="H98" s="146"/>
      <c r="I98" s="147"/>
      <c r="J98" s="147"/>
      <c r="K98" s="148"/>
      <c r="L98" s="148"/>
      <c r="M98" s="148"/>
      <c r="N98" s="148"/>
      <c r="O98" s="148"/>
      <c r="P98" s="148"/>
    </row>
    <row r="99" spans="1:16" ht="14.25">
      <c r="A99" s="149" t="s">
        <v>115</v>
      </c>
      <c r="B99" s="149"/>
      <c r="C99" s="149"/>
      <c r="D99" s="149"/>
      <c r="E99" s="149"/>
      <c r="F99" s="149"/>
      <c r="G99" s="149"/>
      <c r="H99" s="149"/>
      <c r="I99" s="150"/>
      <c r="J99" s="150"/>
      <c r="K99" s="150"/>
      <c r="L99" s="150"/>
      <c r="M99" s="150"/>
      <c r="N99" s="150"/>
      <c r="O99" s="150"/>
      <c r="P99" s="150"/>
    </row>
    <row r="100" spans="1:16" ht="15">
      <c r="A100" s="151" t="s">
        <v>116</v>
      </c>
      <c r="B100" s="151"/>
      <c r="C100" s="151"/>
      <c r="D100" s="151"/>
      <c r="E100" s="151"/>
      <c r="F100" s="151"/>
      <c r="G100" s="151"/>
      <c r="H100" s="151"/>
      <c r="I100" s="152"/>
      <c r="J100" s="152"/>
      <c r="K100" s="153"/>
      <c r="L100" s="153"/>
      <c r="M100" s="153"/>
      <c r="N100" s="153"/>
      <c r="O100" s="153"/>
      <c r="P100" s="153"/>
    </row>
    <row r="101" spans="1:16" ht="15">
      <c r="A101" s="154" t="s">
        <v>117</v>
      </c>
      <c r="B101" s="154"/>
      <c r="C101" s="154"/>
      <c r="D101" s="154"/>
      <c r="E101" s="154"/>
      <c r="F101" s="154"/>
      <c r="G101" s="154"/>
      <c r="H101" s="154"/>
      <c r="I101" s="155"/>
      <c r="J101" s="155"/>
    </row>
  </sheetData>
  <mergeCells count="52">
    <mergeCell ref="A97:H97"/>
    <mergeCell ref="A98:H98"/>
    <mergeCell ref="A99:H99"/>
    <mergeCell ref="A100:H100"/>
    <mergeCell ref="A101:H101"/>
    <mergeCell ref="K82:S82"/>
    <mergeCell ref="A87:H87"/>
    <mergeCell ref="B88:H88"/>
    <mergeCell ref="A89:G89"/>
    <mergeCell ref="A94:H94"/>
    <mergeCell ref="A95:H95"/>
    <mergeCell ref="A61:H61"/>
    <mergeCell ref="A63:H63"/>
    <mergeCell ref="A65:G65"/>
    <mergeCell ref="B66:G66"/>
    <mergeCell ref="B69:G69"/>
    <mergeCell ref="B71:G71"/>
    <mergeCell ref="A50:H50"/>
    <mergeCell ref="A52:B52"/>
    <mergeCell ref="C52:G52"/>
    <mergeCell ref="A53:B58"/>
    <mergeCell ref="C53:G53"/>
    <mergeCell ref="C54:G54"/>
    <mergeCell ref="C56:G56"/>
    <mergeCell ref="C57:G57"/>
    <mergeCell ref="C58:G58"/>
    <mergeCell ref="A35:B35"/>
    <mergeCell ref="C35:G35"/>
    <mergeCell ref="A36:B46"/>
    <mergeCell ref="C43:G43"/>
    <mergeCell ref="C44:G44"/>
    <mergeCell ref="A48:H48"/>
    <mergeCell ref="A26:H26"/>
    <mergeCell ref="A28:H28"/>
    <mergeCell ref="A30:H30"/>
    <mergeCell ref="A33:H33"/>
    <mergeCell ref="C34:D34"/>
    <mergeCell ref="E34:F34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R15"/>
    <mergeCell ref="A17:H17"/>
  </mergeCells>
  <hyperlinks>
    <hyperlink ref="B65" r:id="rId1" display="blgorod@rambler.ru,"/>
    <hyperlink ref="B66" r:id="rId2" display="blgorod@rambler.ru,"/>
    <hyperlink ref="A99" r:id="rId3" display="blgorod@rambler.ru,"/>
  </hyperlinks>
  <pageMargins left="0.78740157480314965" right="0.78740157480314965" top="0.78740157480314965" bottom="3.937007874015748E-2" header="0.51181102362204722" footer="0.51181102362204722"/>
  <pageSetup paperSize="9" scale="72" orientation="portrait" verticalDpi="360" r:id="rId4"/>
  <headerFooter alignWithMargins="0"/>
  <rowBreaks count="1" manualBreakCount="1">
    <brk id="6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21</vt:lpstr>
      <vt:lpstr>Лист1</vt:lpstr>
      <vt:lpstr>'Садовая 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2020-04-06T12:34:22Z</dcterms:modified>
</cp:coreProperties>
</file>