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31" sheetId="4" r:id="rId1"/>
    <sheet name="Лист1" sheetId="3" r:id="rId2"/>
  </sheets>
  <externalReferences>
    <externalReference r:id="rId3"/>
  </externalReferences>
  <definedNames>
    <definedName name="_xlnm.Print_Area" localSheetId="0">'Садовая 31'!$A$1:$H$99</definedName>
  </definedNames>
  <calcPr calcId="124519"/>
</workbook>
</file>

<file path=xl/calcChain.xml><?xml version="1.0" encoding="utf-8"?>
<calcChain xmlns="http://schemas.openxmlformats.org/spreadsheetml/2006/main">
  <c r="E90" i="4"/>
  <c r="K65"/>
  <c r="H63"/>
  <c r="H51"/>
  <c r="H50"/>
  <c r="H40"/>
  <c r="H39"/>
  <c r="H38"/>
  <c r="G24"/>
  <c r="H24" s="1"/>
  <c r="F24"/>
</calcChain>
</file>

<file path=xl/sharedStrings.xml><?xml version="1.0" encoding="utf-8"?>
<sst xmlns="http://schemas.openxmlformats.org/spreadsheetml/2006/main" count="120" uniqueCount="114">
  <si>
    <t>Отчет ООО "Аргумент"</t>
  </si>
  <si>
    <t xml:space="preserve"> об исполнении договора управления жилым домом №31 по ул.Садовая</t>
  </si>
  <si>
    <t xml:space="preserve">за период: 2019 г. </t>
  </si>
  <si>
    <t xml:space="preserve">Адрес дома - Садовая 31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</si>
  <si>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15,7 руб/м², </t>
    </r>
  </si>
  <si>
    <t>Принят в управление - ноябрь 2008 г.</t>
  </si>
  <si>
    <t>Общая площадь дома - 6161,50кв. м</t>
  </si>
  <si>
    <t>Общая площадь квартир - 4220,18 кв.м.</t>
  </si>
  <si>
    <t>Количество этажей - 9</t>
  </si>
  <si>
    <t>в т.ч:</t>
  </si>
  <si>
    <t>Количество подъездов - 2</t>
  </si>
  <si>
    <t>Количество квартир - 70</t>
  </si>
  <si>
    <t xml:space="preserve"> - содержание </t>
  </si>
  <si>
    <t>11,12 руб/м²</t>
  </si>
  <si>
    <t>Площадь подъезда - 980 кв. м</t>
  </si>
  <si>
    <t xml:space="preserve"> - текущий ремонт </t>
  </si>
  <si>
    <t>1,67 руб/м²</t>
  </si>
  <si>
    <t>Площадь подвала - 469 кв. м</t>
  </si>
  <si>
    <t xml:space="preserve"> - содержание лифтов </t>
  </si>
  <si>
    <t>2,91 руб/м²</t>
  </si>
  <si>
    <t>Площадь кровли - 680 кв. м</t>
  </si>
  <si>
    <t>Площадь газона - 250 кв. м</t>
  </si>
  <si>
    <t>В таблице №1 приведено движение денежных средств по статье содержание и текущий ремонт  по лицевому счету дома №31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</si>
  <si>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</si>
  <si>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</si>
  <si>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</si>
  <si>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</si>
  <si>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</si>
  <si>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</si>
  <si>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</si>
  <si>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</si>
  <si>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5479,32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</si>
  <si>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</si>
  <si>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</si>
  <si>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</si>
  <si>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</si>
  <si>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</si>
  <si>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</si>
  <si>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</si>
  <si>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</si>
  <si>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</si>
  <si>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д.31</t>
  </si>
  <si>
    <t>Замена светильников, автоматических выключателей</t>
  </si>
  <si>
    <t xml:space="preserve">Ремонт межпанельных швов </t>
  </si>
  <si>
    <t>Смена вентилей,сгонов у труб-дов,полиэт.канал.труб</t>
  </si>
  <si>
    <t>Установка стальной ограды, скамеек</t>
  </si>
  <si>
    <t>Перечень выполненных работ по программе энергосбержения</t>
  </si>
  <si>
    <t>Установка стальной ограды (материалы)</t>
  </si>
  <si>
    <t>В ходе плановых осмотров, а также на основании обращений собственников помещений жилого дома №31 по ул.Садовая в 2018году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</si>
  <si>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по содержанию общего имущества многоквартирного дома</t>
  </si>
  <si>
    <t>Таблица №3</t>
  </si>
  <si>
    <t>Замена электрооборудования (выключатели, патроны)</t>
  </si>
  <si>
    <t>Работы общестроительные (смена замков)</t>
  </si>
  <si>
    <t>Отогрев ливневой канализации</t>
  </si>
  <si>
    <t>Окраска мусорных контейнеров,скамеек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</si>
  <si>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</si>
  <si>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</si>
  <si>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</si>
  <si>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</si>
  <si>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</si>
  <si>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</si>
  <si>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</si>
  <si>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</si>
  <si>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</si>
  <si>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</si>
  <si>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</si>
  <si>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</si>
  <si>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</si>
  <si>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</si>
  <si>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 xml:space="preserve">ремонт общестроительный 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</si>
  <si>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</si>
  <si>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</si>
  <si>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</si>
  <si>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</si>
  <si>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</si>
  <si>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</si>
  <si>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</si>
  <si>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</si>
  <si>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</si>
  <si>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</si>
  <si>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</si>
  <si>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</si>
  <si>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</si>
  <si>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</si>
  <si>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</si>
  <si>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</si>
  <si>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Сервисно-техническое обслуживание общедомовых приборов учёта</t>
  </si>
  <si>
    <t>10</t>
  </si>
  <si>
    <t>Аренда производственных помещений под ЖЭУ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</si>
  <si>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</si>
  <si>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</si>
  <si>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</si>
  <si>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</si>
  <si>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</si>
  <si>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</si>
  <si>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</si>
  <si>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</si>
  <si>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</si>
  <si>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</si>
  <si>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№31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</si>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</sst>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3" borderId="0" xfId="1" applyFont="1" applyFill="1" applyAlignment="1">
      <alignment horizontal="left" wrapText="1"/>
    </xf>
    <xf numFmtId="0" fontId="5" fillId="2" borderId="0" xfId="1" applyFont="1" applyFill="1" applyAlignment="1">
      <alignment wrapText="1"/>
    </xf>
    <xf numFmtId="0" fontId="8" fillId="2" borderId="0" xfId="1" applyFont="1" applyFill="1" applyAlignment="1"/>
    <xf numFmtId="0" fontId="9" fillId="2" borderId="0" xfId="2" applyFont="1" applyFill="1"/>
    <xf numFmtId="0" fontId="5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 wrapText="1"/>
    </xf>
    <xf numFmtId="0" fontId="6" fillId="3" borderId="0" xfId="1" applyFont="1" applyFill="1" applyAlignment="1">
      <alignment wrapText="1"/>
    </xf>
    <xf numFmtId="0" fontId="10" fillId="3" borderId="0" xfId="2" applyFont="1" applyFill="1"/>
    <xf numFmtId="0" fontId="6" fillId="3" borderId="0" xfId="1" applyFont="1" applyFill="1" applyAlignment="1"/>
    <xf numFmtId="0" fontId="6" fillId="0" borderId="0" xfId="1" applyFont="1" applyFill="1" applyAlignment="1"/>
    <xf numFmtId="0" fontId="11" fillId="2" borderId="0" xfId="1" applyFont="1" applyFill="1" applyAlignment="1"/>
    <xf numFmtId="0" fontId="12" fillId="2" borderId="0" xfId="1" applyFont="1" applyFill="1" applyAlignment="1"/>
    <xf numFmtId="0" fontId="5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5" fillId="2" borderId="13" xfId="1" applyNumberFormat="1" applyFont="1" applyFill="1" applyBorder="1" applyAlignment="1">
      <alignment vertical="center"/>
    </xf>
    <xf numFmtId="2" fontId="5" fillId="2" borderId="14" xfId="1" applyNumberFormat="1" applyFont="1" applyFill="1" applyBorder="1" applyAlignment="1">
      <alignment vertical="center"/>
    </xf>
    <xf numFmtId="2" fontId="5" fillId="2" borderId="15" xfId="1" applyNumberFormat="1" applyFont="1" applyFill="1" applyBorder="1" applyAlignment="1">
      <alignment vertical="center"/>
    </xf>
    <xf numFmtId="2" fontId="5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6" fillId="3" borderId="0" xfId="1" applyFont="1" applyFill="1" applyAlignment="1">
      <alignment horizontal="left"/>
    </xf>
    <xf numFmtId="0" fontId="6" fillId="3" borderId="0" xfId="1" applyFont="1" applyFill="1">
      <alignment horizontal="left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/>
    <xf numFmtId="0" fontId="5" fillId="2" borderId="14" xfId="1" applyFont="1" applyFill="1" applyBorder="1" applyAlignment="1"/>
    <xf numFmtId="0" fontId="5" fillId="2" borderId="5" xfId="1" applyFont="1" applyFill="1" applyBorder="1" applyAlignment="1">
      <alignment horizontal="right"/>
    </xf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right"/>
    </xf>
    <xf numFmtId="0" fontId="20" fillId="2" borderId="0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 wrapText="1"/>
    </xf>
    <xf numFmtId="0" fontId="5" fillId="2" borderId="14" xfId="1" applyFont="1" applyFill="1" applyBorder="1" applyAlignment="1">
      <alignment horizontal="left" wrapText="1"/>
    </xf>
    <xf numFmtId="0" fontId="5" fillId="2" borderId="15" xfId="1" applyFont="1" applyFill="1" applyBorder="1" applyAlignment="1">
      <alignment horizontal="left" wrapText="1"/>
    </xf>
    <xf numFmtId="1" fontId="5" fillId="2" borderId="5" xfId="1" applyNumberFormat="1" applyFont="1" applyFill="1" applyBorder="1" applyAlignment="1">
      <alignment horizontal="right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5" fillId="2" borderId="14" xfId="1" applyFont="1" applyFill="1" applyBorder="1" applyAlignment="1">
      <alignment horizontal="left"/>
    </xf>
    <xf numFmtId="0" fontId="5" fillId="2" borderId="15" xfId="1" applyFont="1" applyFill="1" applyBorder="1" applyAlignment="1">
      <alignment horizontal="left"/>
    </xf>
    <xf numFmtId="1" fontId="5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5" fillId="2" borderId="5" xfId="1" applyFont="1" applyFill="1" applyBorder="1" applyAlignment="1">
      <alignment horizontal="center"/>
    </xf>
    <xf numFmtId="0" fontId="5" fillId="2" borderId="13" xfId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1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5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5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8" fillId="2" borderId="0" xfId="1" applyFont="1" applyFill="1">
      <alignment horizontal="left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5" fillId="2" borderId="0" xfId="1" applyFont="1" applyFill="1" applyBorder="1" applyAlignment="1">
      <alignment horizontal="left" wrapText="1"/>
    </xf>
    <xf numFmtId="0" fontId="5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/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5" fillId="2" borderId="0" xfId="1" applyFont="1" applyFill="1" applyBorder="1" applyAlignment="1"/>
    <xf numFmtId="0" fontId="14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31">
          <cell r="C31">
            <v>4220.18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9"/>
  <sheetViews>
    <sheetView tabSelected="1" view="pageBreakPreview" zoomScaleSheetLayoutView="100" workbookViewId="0">
      <selection sqref="A1:H1"/>
    </sheetView>
  </sheetViews>
  <sheetFormatPr defaultRowHeight="12.75"/>
  <cols>
    <col min="1" max="2" width="12.42578125" style="3" customWidth="1"/>
    <col min="3" max="3" width="14.5703125" style="3" customWidth="1"/>
    <col min="4" max="4" width="13.85546875" style="3" customWidth="1"/>
    <col min="5" max="5" width="17.42578125" style="3" customWidth="1"/>
    <col min="6" max="6" width="15" style="3" customWidth="1"/>
    <col min="7" max="7" width="15.140625" style="3" customWidth="1"/>
    <col min="8" max="8" width="14.140625" style="3" bestFit="1" customWidth="1"/>
    <col min="9" max="9" width="9.140625" style="3"/>
    <col min="10" max="10" width="7" style="3" customWidth="1"/>
    <col min="11" max="256" width="9.140625" style="3"/>
    <col min="257" max="258" width="12.42578125" style="3" customWidth="1"/>
    <col min="259" max="259" width="14.5703125" style="3" customWidth="1"/>
    <col min="260" max="260" width="13.85546875" style="3" customWidth="1"/>
    <col min="261" max="261" width="17.42578125" style="3" customWidth="1"/>
    <col min="262" max="262" width="15" style="3" customWidth="1"/>
    <col min="263" max="263" width="15.140625" style="3" customWidth="1"/>
    <col min="264" max="264" width="14.140625" style="3" bestFit="1" customWidth="1"/>
    <col min="265" max="265" width="9.140625" style="3"/>
    <col min="266" max="266" width="7" style="3" customWidth="1"/>
    <col min="267" max="512" width="9.140625" style="3"/>
    <col min="513" max="514" width="12.42578125" style="3" customWidth="1"/>
    <col min="515" max="515" width="14.5703125" style="3" customWidth="1"/>
    <col min="516" max="516" width="13.85546875" style="3" customWidth="1"/>
    <col min="517" max="517" width="17.42578125" style="3" customWidth="1"/>
    <col min="518" max="518" width="15" style="3" customWidth="1"/>
    <col min="519" max="519" width="15.140625" style="3" customWidth="1"/>
    <col min="520" max="520" width="14.140625" style="3" bestFit="1" customWidth="1"/>
    <col min="521" max="521" width="9.140625" style="3"/>
    <col min="522" max="522" width="7" style="3" customWidth="1"/>
    <col min="523" max="768" width="9.140625" style="3"/>
    <col min="769" max="770" width="12.42578125" style="3" customWidth="1"/>
    <col min="771" max="771" width="14.5703125" style="3" customWidth="1"/>
    <col min="772" max="772" width="13.85546875" style="3" customWidth="1"/>
    <col min="773" max="773" width="17.42578125" style="3" customWidth="1"/>
    <col min="774" max="774" width="15" style="3" customWidth="1"/>
    <col min="775" max="775" width="15.140625" style="3" customWidth="1"/>
    <col min="776" max="776" width="14.140625" style="3" bestFit="1" customWidth="1"/>
    <col min="777" max="777" width="9.140625" style="3"/>
    <col min="778" max="778" width="7" style="3" customWidth="1"/>
    <col min="779" max="1024" width="9.140625" style="3"/>
    <col min="1025" max="1026" width="12.42578125" style="3" customWidth="1"/>
    <col min="1027" max="1027" width="14.5703125" style="3" customWidth="1"/>
    <col min="1028" max="1028" width="13.85546875" style="3" customWidth="1"/>
    <col min="1029" max="1029" width="17.42578125" style="3" customWidth="1"/>
    <col min="1030" max="1030" width="15" style="3" customWidth="1"/>
    <col min="1031" max="1031" width="15.140625" style="3" customWidth="1"/>
    <col min="1032" max="1032" width="14.140625" style="3" bestFit="1" customWidth="1"/>
    <col min="1033" max="1033" width="9.140625" style="3"/>
    <col min="1034" max="1034" width="7" style="3" customWidth="1"/>
    <col min="1035" max="1280" width="9.140625" style="3"/>
    <col min="1281" max="1282" width="12.42578125" style="3" customWidth="1"/>
    <col min="1283" max="1283" width="14.5703125" style="3" customWidth="1"/>
    <col min="1284" max="1284" width="13.85546875" style="3" customWidth="1"/>
    <col min="1285" max="1285" width="17.42578125" style="3" customWidth="1"/>
    <col min="1286" max="1286" width="15" style="3" customWidth="1"/>
    <col min="1287" max="1287" width="15.140625" style="3" customWidth="1"/>
    <col min="1288" max="1288" width="14.140625" style="3" bestFit="1" customWidth="1"/>
    <col min="1289" max="1289" width="9.140625" style="3"/>
    <col min="1290" max="1290" width="7" style="3" customWidth="1"/>
    <col min="1291" max="1536" width="9.140625" style="3"/>
    <col min="1537" max="1538" width="12.42578125" style="3" customWidth="1"/>
    <col min="1539" max="1539" width="14.5703125" style="3" customWidth="1"/>
    <col min="1540" max="1540" width="13.85546875" style="3" customWidth="1"/>
    <col min="1541" max="1541" width="17.42578125" style="3" customWidth="1"/>
    <col min="1542" max="1542" width="15" style="3" customWidth="1"/>
    <col min="1543" max="1543" width="15.140625" style="3" customWidth="1"/>
    <col min="1544" max="1544" width="14.140625" style="3" bestFit="1" customWidth="1"/>
    <col min="1545" max="1545" width="9.140625" style="3"/>
    <col min="1546" max="1546" width="7" style="3" customWidth="1"/>
    <col min="1547" max="1792" width="9.140625" style="3"/>
    <col min="1793" max="1794" width="12.42578125" style="3" customWidth="1"/>
    <col min="1795" max="1795" width="14.5703125" style="3" customWidth="1"/>
    <col min="1796" max="1796" width="13.85546875" style="3" customWidth="1"/>
    <col min="1797" max="1797" width="17.42578125" style="3" customWidth="1"/>
    <col min="1798" max="1798" width="15" style="3" customWidth="1"/>
    <col min="1799" max="1799" width="15.140625" style="3" customWidth="1"/>
    <col min="1800" max="1800" width="14.140625" style="3" bestFit="1" customWidth="1"/>
    <col min="1801" max="1801" width="9.140625" style="3"/>
    <col min="1802" max="1802" width="7" style="3" customWidth="1"/>
    <col min="1803" max="2048" width="9.140625" style="3"/>
    <col min="2049" max="2050" width="12.42578125" style="3" customWidth="1"/>
    <col min="2051" max="2051" width="14.5703125" style="3" customWidth="1"/>
    <col min="2052" max="2052" width="13.85546875" style="3" customWidth="1"/>
    <col min="2053" max="2053" width="17.42578125" style="3" customWidth="1"/>
    <col min="2054" max="2054" width="15" style="3" customWidth="1"/>
    <col min="2055" max="2055" width="15.140625" style="3" customWidth="1"/>
    <col min="2056" max="2056" width="14.140625" style="3" bestFit="1" customWidth="1"/>
    <col min="2057" max="2057" width="9.140625" style="3"/>
    <col min="2058" max="2058" width="7" style="3" customWidth="1"/>
    <col min="2059" max="2304" width="9.140625" style="3"/>
    <col min="2305" max="2306" width="12.42578125" style="3" customWidth="1"/>
    <col min="2307" max="2307" width="14.5703125" style="3" customWidth="1"/>
    <col min="2308" max="2308" width="13.85546875" style="3" customWidth="1"/>
    <col min="2309" max="2309" width="17.42578125" style="3" customWidth="1"/>
    <col min="2310" max="2310" width="15" style="3" customWidth="1"/>
    <col min="2311" max="2311" width="15.140625" style="3" customWidth="1"/>
    <col min="2312" max="2312" width="14.140625" style="3" bestFit="1" customWidth="1"/>
    <col min="2313" max="2313" width="9.140625" style="3"/>
    <col min="2314" max="2314" width="7" style="3" customWidth="1"/>
    <col min="2315" max="2560" width="9.140625" style="3"/>
    <col min="2561" max="2562" width="12.42578125" style="3" customWidth="1"/>
    <col min="2563" max="2563" width="14.5703125" style="3" customWidth="1"/>
    <col min="2564" max="2564" width="13.85546875" style="3" customWidth="1"/>
    <col min="2565" max="2565" width="17.42578125" style="3" customWidth="1"/>
    <col min="2566" max="2566" width="15" style="3" customWidth="1"/>
    <col min="2567" max="2567" width="15.140625" style="3" customWidth="1"/>
    <col min="2568" max="2568" width="14.140625" style="3" bestFit="1" customWidth="1"/>
    <col min="2569" max="2569" width="9.140625" style="3"/>
    <col min="2570" max="2570" width="7" style="3" customWidth="1"/>
    <col min="2571" max="2816" width="9.140625" style="3"/>
    <col min="2817" max="2818" width="12.42578125" style="3" customWidth="1"/>
    <col min="2819" max="2819" width="14.5703125" style="3" customWidth="1"/>
    <col min="2820" max="2820" width="13.85546875" style="3" customWidth="1"/>
    <col min="2821" max="2821" width="17.42578125" style="3" customWidth="1"/>
    <col min="2822" max="2822" width="15" style="3" customWidth="1"/>
    <col min="2823" max="2823" width="15.140625" style="3" customWidth="1"/>
    <col min="2824" max="2824" width="14.140625" style="3" bestFit="1" customWidth="1"/>
    <col min="2825" max="2825" width="9.140625" style="3"/>
    <col min="2826" max="2826" width="7" style="3" customWidth="1"/>
    <col min="2827" max="3072" width="9.140625" style="3"/>
    <col min="3073" max="3074" width="12.42578125" style="3" customWidth="1"/>
    <col min="3075" max="3075" width="14.5703125" style="3" customWidth="1"/>
    <col min="3076" max="3076" width="13.85546875" style="3" customWidth="1"/>
    <col min="3077" max="3077" width="17.42578125" style="3" customWidth="1"/>
    <col min="3078" max="3078" width="15" style="3" customWidth="1"/>
    <col min="3079" max="3079" width="15.140625" style="3" customWidth="1"/>
    <col min="3080" max="3080" width="14.140625" style="3" bestFit="1" customWidth="1"/>
    <col min="3081" max="3081" width="9.140625" style="3"/>
    <col min="3082" max="3082" width="7" style="3" customWidth="1"/>
    <col min="3083" max="3328" width="9.140625" style="3"/>
    <col min="3329" max="3330" width="12.42578125" style="3" customWidth="1"/>
    <col min="3331" max="3331" width="14.5703125" style="3" customWidth="1"/>
    <col min="3332" max="3332" width="13.85546875" style="3" customWidth="1"/>
    <col min="3333" max="3333" width="17.42578125" style="3" customWidth="1"/>
    <col min="3334" max="3334" width="15" style="3" customWidth="1"/>
    <col min="3335" max="3335" width="15.140625" style="3" customWidth="1"/>
    <col min="3336" max="3336" width="14.140625" style="3" bestFit="1" customWidth="1"/>
    <col min="3337" max="3337" width="9.140625" style="3"/>
    <col min="3338" max="3338" width="7" style="3" customWidth="1"/>
    <col min="3339" max="3584" width="9.140625" style="3"/>
    <col min="3585" max="3586" width="12.42578125" style="3" customWidth="1"/>
    <col min="3587" max="3587" width="14.5703125" style="3" customWidth="1"/>
    <col min="3588" max="3588" width="13.85546875" style="3" customWidth="1"/>
    <col min="3589" max="3589" width="17.42578125" style="3" customWidth="1"/>
    <col min="3590" max="3590" width="15" style="3" customWidth="1"/>
    <col min="3591" max="3591" width="15.140625" style="3" customWidth="1"/>
    <col min="3592" max="3592" width="14.140625" style="3" bestFit="1" customWidth="1"/>
    <col min="3593" max="3593" width="9.140625" style="3"/>
    <col min="3594" max="3594" width="7" style="3" customWidth="1"/>
    <col min="3595" max="3840" width="9.140625" style="3"/>
    <col min="3841" max="3842" width="12.42578125" style="3" customWidth="1"/>
    <col min="3843" max="3843" width="14.5703125" style="3" customWidth="1"/>
    <col min="3844" max="3844" width="13.85546875" style="3" customWidth="1"/>
    <col min="3845" max="3845" width="17.42578125" style="3" customWidth="1"/>
    <col min="3846" max="3846" width="15" style="3" customWidth="1"/>
    <col min="3847" max="3847" width="15.140625" style="3" customWidth="1"/>
    <col min="3848" max="3848" width="14.140625" style="3" bestFit="1" customWidth="1"/>
    <col min="3849" max="3849" width="9.140625" style="3"/>
    <col min="3850" max="3850" width="7" style="3" customWidth="1"/>
    <col min="3851" max="4096" width="9.140625" style="3"/>
    <col min="4097" max="4098" width="12.42578125" style="3" customWidth="1"/>
    <col min="4099" max="4099" width="14.5703125" style="3" customWidth="1"/>
    <col min="4100" max="4100" width="13.85546875" style="3" customWidth="1"/>
    <col min="4101" max="4101" width="17.42578125" style="3" customWidth="1"/>
    <col min="4102" max="4102" width="15" style="3" customWidth="1"/>
    <col min="4103" max="4103" width="15.140625" style="3" customWidth="1"/>
    <col min="4104" max="4104" width="14.140625" style="3" bestFit="1" customWidth="1"/>
    <col min="4105" max="4105" width="9.140625" style="3"/>
    <col min="4106" max="4106" width="7" style="3" customWidth="1"/>
    <col min="4107" max="4352" width="9.140625" style="3"/>
    <col min="4353" max="4354" width="12.42578125" style="3" customWidth="1"/>
    <col min="4355" max="4355" width="14.5703125" style="3" customWidth="1"/>
    <col min="4356" max="4356" width="13.85546875" style="3" customWidth="1"/>
    <col min="4357" max="4357" width="17.42578125" style="3" customWidth="1"/>
    <col min="4358" max="4358" width="15" style="3" customWidth="1"/>
    <col min="4359" max="4359" width="15.140625" style="3" customWidth="1"/>
    <col min="4360" max="4360" width="14.140625" style="3" bestFit="1" customWidth="1"/>
    <col min="4361" max="4361" width="9.140625" style="3"/>
    <col min="4362" max="4362" width="7" style="3" customWidth="1"/>
    <col min="4363" max="4608" width="9.140625" style="3"/>
    <col min="4609" max="4610" width="12.42578125" style="3" customWidth="1"/>
    <col min="4611" max="4611" width="14.5703125" style="3" customWidth="1"/>
    <col min="4612" max="4612" width="13.85546875" style="3" customWidth="1"/>
    <col min="4613" max="4613" width="17.42578125" style="3" customWidth="1"/>
    <col min="4614" max="4614" width="15" style="3" customWidth="1"/>
    <col min="4615" max="4615" width="15.140625" style="3" customWidth="1"/>
    <col min="4616" max="4616" width="14.140625" style="3" bestFit="1" customWidth="1"/>
    <col min="4617" max="4617" width="9.140625" style="3"/>
    <col min="4618" max="4618" width="7" style="3" customWidth="1"/>
    <col min="4619" max="4864" width="9.140625" style="3"/>
    <col min="4865" max="4866" width="12.42578125" style="3" customWidth="1"/>
    <col min="4867" max="4867" width="14.5703125" style="3" customWidth="1"/>
    <col min="4868" max="4868" width="13.85546875" style="3" customWidth="1"/>
    <col min="4869" max="4869" width="17.42578125" style="3" customWidth="1"/>
    <col min="4870" max="4870" width="15" style="3" customWidth="1"/>
    <col min="4871" max="4871" width="15.140625" style="3" customWidth="1"/>
    <col min="4872" max="4872" width="14.140625" style="3" bestFit="1" customWidth="1"/>
    <col min="4873" max="4873" width="9.140625" style="3"/>
    <col min="4874" max="4874" width="7" style="3" customWidth="1"/>
    <col min="4875" max="5120" width="9.140625" style="3"/>
    <col min="5121" max="5122" width="12.42578125" style="3" customWidth="1"/>
    <col min="5123" max="5123" width="14.5703125" style="3" customWidth="1"/>
    <col min="5124" max="5124" width="13.85546875" style="3" customWidth="1"/>
    <col min="5125" max="5125" width="17.42578125" style="3" customWidth="1"/>
    <col min="5126" max="5126" width="15" style="3" customWidth="1"/>
    <col min="5127" max="5127" width="15.140625" style="3" customWidth="1"/>
    <col min="5128" max="5128" width="14.140625" style="3" bestFit="1" customWidth="1"/>
    <col min="5129" max="5129" width="9.140625" style="3"/>
    <col min="5130" max="5130" width="7" style="3" customWidth="1"/>
    <col min="5131" max="5376" width="9.140625" style="3"/>
    <col min="5377" max="5378" width="12.42578125" style="3" customWidth="1"/>
    <col min="5379" max="5379" width="14.5703125" style="3" customWidth="1"/>
    <col min="5380" max="5380" width="13.85546875" style="3" customWidth="1"/>
    <col min="5381" max="5381" width="17.42578125" style="3" customWidth="1"/>
    <col min="5382" max="5382" width="15" style="3" customWidth="1"/>
    <col min="5383" max="5383" width="15.140625" style="3" customWidth="1"/>
    <col min="5384" max="5384" width="14.140625" style="3" bestFit="1" customWidth="1"/>
    <col min="5385" max="5385" width="9.140625" style="3"/>
    <col min="5386" max="5386" width="7" style="3" customWidth="1"/>
    <col min="5387" max="5632" width="9.140625" style="3"/>
    <col min="5633" max="5634" width="12.42578125" style="3" customWidth="1"/>
    <col min="5635" max="5635" width="14.5703125" style="3" customWidth="1"/>
    <col min="5636" max="5636" width="13.85546875" style="3" customWidth="1"/>
    <col min="5637" max="5637" width="17.42578125" style="3" customWidth="1"/>
    <col min="5638" max="5638" width="15" style="3" customWidth="1"/>
    <col min="5639" max="5639" width="15.140625" style="3" customWidth="1"/>
    <col min="5640" max="5640" width="14.140625" style="3" bestFit="1" customWidth="1"/>
    <col min="5641" max="5641" width="9.140625" style="3"/>
    <col min="5642" max="5642" width="7" style="3" customWidth="1"/>
    <col min="5643" max="5888" width="9.140625" style="3"/>
    <col min="5889" max="5890" width="12.42578125" style="3" customWidth="1"/>
    <col min="5891" max="5891" width="14.5703125" style="3" customWidth="1"/>
    <col min="5892" max="5892" width="13.85546875" style="3" customWidth="1"/>
    <col min="5893" max="5893" width="17.42578125" style="3" customWidth="1"/>
    <col min="5894" max="5894" width="15" style="3" customWidth="1"/>
    <col min="5895" max="5895" width="15.140625" style="3" customWidth="1"/>
    <col min="5896" max="5896" width="14.140625" style="3" bestFit="1" customWidth="1"/>
    <col min="5897" max="5897" width="9.140625" style="3"/>
    <col min="5898" max="5898" width="7" style="3" customWidth="1"/>
    <col min="5899" max="6144" width="9.140625" style="3"/>
    <col min="6145" max="6146" width="12.42578125" style="3" customWidth="1"/>
    <col min="6147" max="6147" width="14.5703125" style="3" customWidth="1"/>
    <col min="6148" max="6148" width="13.85546875" style="3" customWidth="1"/>
    <col min="6149" max="6149" width="17.42578125" style="3" customWidth="1"/>
    <col min="6150" max="6150" width="15" style="3" customWidth="1"/>
    <col min="6151" max="6151" width="15.140625" style="3" customWidth="1"/>
    <col min="6152" max="6152" width="14.140625" style="3" bestFit="1" customWidth="1"/>
    <col min="6153" max="6153" width="9.140625" style="3"/>
    <col min="6154" max="6154" width="7" style="3" customWidth="1"/>
    <col min="6155" max="6400" width="9.140625" style="3"/>
    <col min="6401" max="6402" width="12.42578125" style="3" customWidth="1"/>
    <col min="6403" max="6403" width="14.5703125" style="3" customWidth="1"/>
    <col min="6404" max="6404" width="13.85546875" style="3" customWidth="1"/>
    <col min="6405" max="6405" width="17.42578125" style="3" customWidth="1"/>
    <col min="6406" max="6406" width="15" style="3" customWidth="1"/>
    <col min="6407" max="6407" width="15.140625" style="3" customWidth="1"/>
    <col min="6408" max="6408" width="14.140625" style="3" bestFit="1" customWidth="1"/>
    <col min="6409" max="6409" width="9.140625" style="3"/>
    <col min="6410" max="6410" width="7" style="3" customWidth="1"/>
    <col min="6411" max="6656" width="9.140625" style="3"/>
    <col min="6657" max="6658" width="12.42578125" style="3" customWidth="1"/>
    <col min="6659" max="6659" width="14.5703125" style="3" customWidth="1"/>
    <col min="6660" max="6660" width="13.85546875" style="3" customWidth="1"/>
    <col min="6661" max="6661" width="17.42578125" style="3" customWidth="1"/>
    <col min="6662" max="6662" width="15" style="3" customWidth="1"/>
    <col min="6663" max="6663" width="15.140625" style="3" customWidth="1"/>
    <col min="6664" max="6664" width="14.140625" style="3" bestFit="1" customWidth="1"/>
    <col min="6665" max="6665" width="9.140625" style="3"/>
    <col min="6666" max="6666" width="7" style="3" customWidth="1"/>
    <col min="6667" max="6912" width="9.140625" style="3"/>
    <col min="6913" max="6914" width="12.42578125" style="3" customWidth="1"/>
    <col min="6915" max="6915" width="14.5703125" style="3" customWidth="1"/>
    <col min="6916" max="6916" width="13.85546875" style="3" customWidth="1"/>
    <col min="6917" max="6917" width="17.42578125" style="3" customWidth="1"/>
    <col min="6918" max="6918" width="15" style="3" customWidth="1"/>
    <col min="6919" max="6919" width="15.140625" style="3" customWidth="1"/>
    <col min="6920" max="6920" width="14.140625" style="3" bestFit="1" customWidth="1"/>
    <col min="6921" max="6921" width="9.140625" style="3"/>
    <col min="6922" max="6922" width="7" style="3" customWidth="1"/>
    <col min="6923" max="7168" width="9.140625" style="3"/>
    <col min="7169" max="7170" width="12.42578125" style="3" customWidth="1"/>
    <col min="7171" max="7171" width="14.5703125" style="3" customWidth="1"/>
    <col min="7172" max="7172" width="13.85546875" style="3" customWidth="1"/>
    <col min="7173" max="7173" width="17.42578125" style="3" customWidth="1"/>
    <col min="7174" max="7174" width="15" style="3" customWidth="1"/>
    <col min="7175" max="7175" width="15.140625" style="3" customWidth="1"/>
    <col min="7176" max="7176" width="14.140625" style="3" bestFit="1" customWidth="1"/>
    <col min="7177" max="7177" width="9.140625" style="3"/>
    <col min="7178" max="7178" width="7" style="3" customWidth="1"/>
    <col min="7179" max="7424" width="9.140625" style="3"/>
    <col min="7425" max="7426" width="12.42578125" style="3" customWidth="1"/>
    <col min="7427" max="7427" width="14.5703125" style="3" customWidth="1"/>
    <col min="7428" max="7428" width="13.85546875" style="3" customWidth="1"/>
    <col min="7429" max="7429" width="17.42578125" style="3" customWidth="1"/>
    <col min="7430" max="7430" width="15" style="3" customWidth="1"/>
    <col min="7431" max="7431" width="15.140625" style="3" customWidth="1"/>
    <col min="7432" max="7432" width="14.140625" style="3" bestFit="1" customWidth="1"/>
    <col min="7433" max="7433" width="9.140625" style="3"/>
    <col min="7434" max="7434" width="7" style="3" customWidth="1"/>
    <col min="7435" max="7680" width="9.140625" style="3"/>
    <col min="7681" max="7682" width="12.42578125" style="3" customWidth="1"/>
    <col min="7683" max="7683" width="14.5703125" style="3" customWidth="1"/>
    <col min="7684" max="7684" width="13.85546875" style="3" customWidth="1"/>
    <col min="7685" max="7685" width="17.42578125" style="3" customWidth="1"/>
    <col min="7686" max="7686" width="15" style="3" customWidth="1"/>
    <col min="7687" max="7687" width="15.140625" style="3" customWidth="1"/>
    <col min="7688" max="7688" width="14.140625" style="3" bestFit="1" customWidth="1"/>
    <col min="7689" max="7689" width="9.140625" style="3"/>
    <col min="7690" max="7690" width="7" style="3" customWidth="1"/>
    <col min="7691" max="7936" width="9.140625" style="3"/>
    <col min="7937" max="7938" width="12.42578125" style="3" customWidth="1"/>
    <col min="7939" max="7939" width="14.5703125" style="3" customWidth="1"/>
    <col min="7940" max="7940" width="13.85546875" style="3" customWidth="1"/>
    <col min="7941" max="7941" width="17.42578125" style="3" customWidth="1"/>
    <col min="7942" max="7942" width="15" style="3" customWidth="1"/>
    <col min="7943" max="7943" width="15.140625" style="3" customWidth="1"/>
    <col min="7944" max="7944" width="14.140625" style="3" bestFit="1" customWidth="1"/>
    <col min="7945" max="7945" width="9.140625" style="3"/>
    <col min="7946" max="7946" width="7" style="3" customWidth="1"/>
    <col min="7947" max="8192" width="9.140625" style="3"/>
    <col min="8193" max="8194" width="12.42578125" style="3" customWidth="1"/>
    <col min="8195" max="8195" width="14.5703125" style="3" customWidth="1"/>
    <col min="8196" max="8196" width="13.85546875" style="3" customWidth="1"/>
    <col min="8197" max="8197" width="17.42578125" style="3" customWidth="1"/>
    <col min="8198" max="8198" width="15" style="3" customWidth="1"/>
    <col min="8199" max="8199" width="15.140625" style="3" customWidth="1"/>
    <col min="8200" max="8200" width="14.140625" style="3" bestFit="1" customWidth="1"/>
    <col min="8201" max="8201" width="9.140625" style="3"/>
    <col min="8202" max="8202" width="7" style="3" customWidth="1"/>
    <col min="8203" max="8448" width="9.140625" style="3"/>
    <col min="8449" max="8450" width="12.42578125" style="3" customWidth="1"/>
    <col min="8451" max="8451" width="14.5703125" style="3" customWidth="1"/>
    <col min="8452" max="8452" width="13.85546875" style="3" customWidth="1"/>
    <col min="8453" max="8453" width="17.42578125" style="3" customWidth="1"/>
    <col min="8454" max="8454" width="15" style="3" customWidth="1"/>
    <col min="8455" max="8455" width="15.140625" style="3" customWidth="1"/>
    <col min="8456" max="8456" width="14.140625" style="3" bestFit="1" customWidth="1"/>
    <col min="8457" max="8457" width="9.140625" style="3"/>
    <col min="8458" max="8458" width="7" style="3" customWidth="1"/>
    <col min="8459" max="8704" width="9.140625" style="3"/>
    <col min="8705" max="8706" width="12.42578125" style="3" customWidth="1"/>
    <col min="8707" max="8707" width="14.5703125" style="3" customWidth="1"/>
    <col min="8708" max="8708" width="13.85546875" style="3" customWidth="1"/>
    <col min="8709" max="8709" width="17.42578125" style="3" customWidth="1"/>
    <col min="8710" max="8710" width="15" style="3" customWidth="1"/>
    <col min="8711" max="8711" width="15.140625" style="3" customWidth="1"/>
    <col min="8712" max="8712" width="14.140625" style="3" bestFit="1" customWidth="1"/>
    <col min="8713" max="8713" width="9.140625" style="3"/>
    <col min="8714" max="8714" width="7" style="3" customWidth="1"/>
    <col min="8715" max="8960" width="9.140625" style="3"/>
    <col min="8961" max="8962" width="12.42578125" style="3" customWidth="1"/>
    <col min="8963" max="8963" width="14.5703125" style="3" customWidth="1"/>
    <col min="8964" max="8964" width="13.85546875" style="3" customWidth="1"/>
    <col min="8965" max="8965" width="17.42578125" style="3" customWidth="1"/>
    <col min="8966" max="8966" width="15" style="3" customWidth="1"/>
    <col min="8967" max="8967" width="15.140625" style="3" customWidth="1"/>
    <col min="8968" max="8968" width="14.140625" style="3" bestFit="1" customWidth="1"/>
    <col min="8969" max="8969" width="9.140625" style="3"/>
    <col min="8970" max="8970" width="7" style="3" customWidth="1"/>
    <col min="8971" max="9216" width="9.140625" style="3"/>
    <col min="9217" max="9218" width="12.42578125" style="3" customWidth="1"/>
    <col min="9219" max="9219" width="14.5703125" style="3" customWidth="1"/>
    <col min="9220" max="9220" width="13.85546875" style="3" customWidth="1"/>
    <col min="9221" max="9221" width="17.42578125" style="3" customWidth="1"/>
    <col min="9222" max="9222" width="15" style="3" customWidth="1"/>
    <col min="9223" max="9223" width="15.140625" style="3" customWidth="1"/>
    <col min="9224" max="9224" width="14.140625" style="3" bestFit="1" customWidth="1"/>
    <col min="9225" max="9225" width="9.140625" style="3"/>
    <col min="9226" max="9226" width="7" style="3" customWidth="1"/>
    <col min="9227" max="9472" width="9.140625" style="3"/>
    <col min="9473" max="9474" width="12.42578125" style="3" customWidth="1"/>
    <col min="9475" max="9475" width="14.5703125" style="3" customWidth="1"/>
    <col min="9476" max="9476" width="13.85546875" style="3" customWidth="1"/>
    <col min="9477" max="9477" width="17.42578125" style="3" customWidth="1"/>
    <col min="9478" max="9478" width="15" style="3" customWidth="1"/>
    <col min="9479" max="9479" width="15.140625" style="3" customWidth="1"/>
    <col min="9480" max="9480" width="14.140625" style="3" bestFit="1" customWidth="1"/>
    <col min="9481" max="9481" width="9.140625" style="3"/>
    <col min="9482" max="9482" width="7" style="3" customWidth="1"/>
    <col min="9483" max="9728" width="9.140625" style="3"/>
    <col min="9729" max="9730" width="12.42578125" style="3" customWidth="1"/>
    <col min="9731" max="9731" width="14.5703125" style="3" customWidth="1"/>
    <col min="9732" max="9732" width="13.85546875" style="3" customWidth="1"/>
    <col min="9733" max="9733" width="17.42578125" style="3" customWidth="1"/>
    <col min="9734" max="9734" width="15" style="3" customWidth="1"/>
    <col min="9735" max="9735" width="15.140625" style="3" customWidth="1"/>
    <col min="9736" max="9736" width="14.140625" style="3" bestFit="1" customWidth="1"/>
    <col min="9737" max="9737" width="9.140625" style="3"/>
    <col min="9738" max="9738" width="7" style="3" customWidth="1"/>
    <col min="9739" max="9984" width="9.140625" style="3"/>
    <col min="9985" max="9986" width="12.42578125" style="3" customWidth="1"/>
    <col min="9987" max="9987" width="14.5703125" style="3" customWidth="1"/>
    <col min="9988" max="9988" width="13.85546875" style="3" customWidth="1"/>
    <col min="9989" max="9989" width="17.42578125" style="3" customWidth="1"/>
    <col min="9990" max="9990" width="15" style="3" customWidth="1"/>
    <col min="9991" max="9991" width="15.140625" style="3" customWidth="1"/>
    <col min="9992" max="9992" width="14.140625" style="3" bestFit="1" customWidth="1"/>
    <col min="9993" max="9993" width="9.140625" style="3"/>
    <col min="9994" max="9994" width="7" style="3" customWidth="1"/>
    <col min="9995" max="10240" width="9.140625" style="3"/>
    <col min="10241" max="10242" width="12.42578125" style="3" customWidth="1"/>
    <col min="10243" max="10243" width="14.5703125" style="3" customWidth="1"/>
    <col min="10244" max="10244" width="13.85546875" style="3" customWidth="1"/>
    <col min="10245" max="10245" width="17.42578125" style="3" customWidth="1"/>
    <col min="10246" max="10246" width="15" style="3" customWidth="1"/>
    <col min="10247" max="10247" width="15.140625" style="3" customWidth="1"/>
    <col min="10248" max="10248" width="14.140625" style="3" bestFit="1" customWidth="1"/>
    <col min="10249" max="10249" width="9.140625" style="3"/>
    <col min="10250" max="10250" width="7" style="3" customWidth="1"/>
    <col min="10251" max="10496" width="9.140625" style="3"/>
    <col min="10497" max="10498" width="12.42578125" style="3" customWidth="1"/>
    <col min="10499" max="10499" width="14.5703125" style="3" customWidth="1"/>
    <col min="10500" max="10500" width="13.85546875" style="3" customWidth="1"/>
    <col min="10501" max="10501" width="17.42578125" style="3" customWidth="1"/>
    <col min="10502" max="10502" width="15" style="3" customWidth="1"/>
    <col min="10503" max="10503" width="15.140625" style="3" customWidth="1"/>
    <col min="10504" max="10504" width="14.140625" style="3" bestFit="1" customWidth="1"/>
    <col min="10505" max="10505" width="9.140625" style="3"/>
    <col min="10506" max="10506" width="7" style="3" customWidth="1"/>
    <col min="10507" max="10752" width="9.140625" style="3"/>
    <col min="10753" max="10754" width="12.42578125" style="3" customWidth="1"/>
    <col min="10755" max="10755" width="14.5703125" style="3" customWidth="1"/>
    <col min="10756" max="10756" width="13.85546875" style="3" customWidth="1"/>
    <col min="10757" max="10757" width="17.42578125" style="3" customWidth="1"/>
    <col min="10758" max="10758" width="15" style="3" customWidth="1"/>
    <col min="10759" max="10759" width="15.140625" style="3" customWidth="1"/>
    <col min="10760" max="10760" width="14.140625" style="3" bestFit="1" customWidth="1"/>
    <col min="10761" max="10761" width="9.140625" style="3"/>
    <col min="10762" max="10762" width="7" style="3" customWidth="1"/>
    <col min="10763" max="11008" width="9.140625" style="3"/>
    <col min="11009" max="11010" width="12.42578125" style="3" customWidth="1"/>
    <col min="11011" max="11011" width="14.5703125" style="3" customWidth="1"/>
    <col min="11012" max="11012" width="13.85546875" style="3" customWidth="1"/>
    <col min="11013" max="11013" width="17.42578125" style="3" customWidth="1"/>
    <col min="11014" max="11014" width="15" style="3" customWidth="1"/>
    <col min="11015" max="11015" width="15.140625" style="3" customWidth="1"/>
    <col min="11016" max="11016" width="14.140625" style="3" bestFit="1" customWidth="1"/>
    <col min="11017" max="11017" width="9.140625" style="3"/>
    <col min="11018" max="11018" width="7" style="3" customWidth="1"/>
    <col min="11019" max="11264" width="9.140625" style="3"/>
    <col min="11265" max="11266" width="12.42578125" style="3" customWidth="1"/>
    <col min="11267" max="11267" width="14.5703125" style="3" customWidth="1"/>
    <col min="11268" max="11268" width="13.85546875" style="3" customWidth="1"/>
    <col min="11269" max="11269" width="17.42578125" style="3" customWidth="1"/>
    <col min="11270" max="11270" width="15" style="3" customWidth="1"/>
    <col min="11271" max="11271" width="15.140625" style="3" customWidth="1"/>
    <col min="11272" max="11272" width="14.140625" style="3" bestFit="1" customWidth="1"/>
    <col min="11273" max="11273" width="9.140625" style="3"/>
    <col min="11274" max="11274" width="7" style="3" customWidth="1"/>
    <col min="11275" max="11520" width="9.140625" style="3"/>
    <col min="11521" max="11522" width="12.42578125" style="3" customWidth="1"/>
    <col min="11523" max="11523" width="14.5703125" style="3" customWidth="1"/>
    <col min="11524" max="11524" width="13.85546875" style="3" customWidth="1"/>
    <col min="11525" max="11525" width="17.42578125" style="3" customWidth="1"/>
    <col min="11526" max="11526" width="15" style="3" customWidth="1"/>
    <col min="11527" max="11527" width="15.140625" style="3" customWidth="1"/>
    <col min="11528" max="11528" width="14.140625" style="3" bestFit="1" customWidth="1"/>
    <col min="11529" max="11529" width="9.140625" style="3"/>
    <col min="11530" max="11530" width="7" style="3" customWidth="1"/>
    <col min="11531" max="11776" width="9.140625" style="3"/>
    <col min="11777" max="11778" width="12.42578125" style="3" customWidth="1"/>
    <col min="11779" max="11779" width="14.5703125" style="3" customWidth="1"/>
    <col min="11780" max="11780" width="13.85546875" style="3" customWidth="1"/>
    <col min="11781" max="11781" width="17.42578125" style="3" customWidth="1"/>
    <col min="11782" max="11782" width="15" style="3" customWidth="1"/>
    <col min="11783" max="11783" width="15.140625" style="3" customWidth="1"/>
    <col min="11784" max="11784" width="14.140625" style="3" bestFit="1" customWidth="1"/>
    <col min="11785" max="11785" width="9.140625" style="3"/>
    <col min="11786" max="11786" width="7" style="3" customWidth="1"/>
    <col min="11787" max="12032" width="9.140625" style="3"/>
    <col min="12033" max="12034" width="12.42578125" style="3" customWidth="1"/>
    <col min="12035" max="12035" width="14.5703125" style="3" customWidth="1"/>
    <col min="12036" max="12036" width="13.85546875" style="3" customWidth="1"/>
    <col min="12037" max="12037" width="17.42578125" style="3" customWidth="1"/>
    <col min="12038" max="12038" width="15" style="3" customWidth="1"/>
    <col min="12039" max="12039" width="15.140625" style="3" customWidth="1"/>
    <col min="12040" max="12040" width="14.140625" style="3" bestFit="1" customWidth="1"/>
    <col min="12041" max="12041" width="9.140625" style="3"/>
    <col min="12042" max="12042" width="7" style="3" customWidth="1"/>
    <col min="12043" max="12288" width="9.140625" style="3"/>
    <col min="12289" max="12290" width="12.42578125" style="3" customWidth="1"/>
    <col min="12291" max="12291" width="14.5703125" style="3" customWidth="1"/>
    <col min="12292" max="12292" width="13.85546875" style="3" customWidth="1"/>
    <col min="12293" max="12293" width="17.42578125" style="3" customWidth="1"/>
    <col min="12294" max="12294" width="15" style="3" customWidth="1"/>
    <col min="12295" max="12295" width="15.140625" style="3" customWidth="1"/>
    <col min="12296" max="12296" width="14.140625" style="3" bestFit="1" customWidth="1"/>
    <col min="12297" max="12297" width="9.140625" style="3"/>
    <col min="12298" max="12298" width="7" style="3" customWidth="1"/>
    <col min="12299" max="12544" width="9.140625" style="3"/>
    <col min="12545" max="12546" width="12.42578125" style="3" customWidth="1"/>
    <col min="12547" max="12547" width="14.5703125" style="3" customWidth="1"/>
    <col min="12548" max="12548" width="13.85546875" style="3" customWidth="1"/>
    <col min="12549" max="12549" width="17.42578125" style="3" customWidth="1"/>
    <col min="12550" max="12550" width="15" style="3" customWidth="1"/>
    <col min="12551" max="12551" width="15.140625" style="3" customWidth="1"/>
    <col min="12552" max="12552" width="14.140625" style="3" bestFit="1" customWidth="1"/>
    <col min="12553" max="12553" width="9.140625" style="3"/>
    <col min="12554" max="12554" width="7" style="3" customWidth="1"/>
    <col min="12555" max="12800" width="9.140625" style="3"/>
    <col min="12801" max="12802" width="12.42578125" style="3" customWidth="1"/>
    <col min="12803" max="12803" width="14.5703125" style="3" customWidth="1"/>
    <col min="12804" max="12804" width="13.85546875" style="3" customWidth="1"/>
    <col min="12805" max="12805" width="17.42578125" style="3" customWidth="1"/>
    <col min="12806" max="12806" width="15" style="3" customWidth="1"/>
    <col min="12807" max="12807" width="15.140625" style="3" customWidth="1"/>
    <col min="12808" max="12808" width="14.140625" style="3" bestFit="1" customWidth="1"/>
    <col min="12809" max="12809" width="9.140625" style="3"/>
    <col min="12810" max="12810" width="7" style="3" customWidth="1"/>
    <col min="12811" max="13056" width="9.140625" style="3"/>
    <col min="13057" max="13058" width="12.42578125" style="3" customWidth="1"/>
    <col min="13059" max="13059" width="14.5703125" style="3" customWidth="1"/>
    <col min="13060" max="13060" width="13.85546875" style="3" customWidth="1"/>
    <col min="13061" max="13061" width="17.42578125" style="3" customWidth="1"/>
    <col min="13062" max="13062" width="15" style="3" customWidth="1"/>
    <col min="13063" max="13063" width="15.140625" style="3" customWidth="1"/>
    <col min="13064" max="13064" width="14.140625" style="3" bestFit="1" customWidth="1"/>
    <col min="13065" max="13065" width="9.140625" style="3"/>
    <col min="13066" max="13066" width="7" style="3" customWidth="1"/>
    <col min="13067" max="13312" width="9.140625" style="3"/>
    <col min="13313" max="13314" width="12.42578125" style="3" customWidth="1"/>
    <col min="13315" max="13315" width="14.5703125" style="3" customWidth="1"/>
    <col min="13316" max="13316" width="13.85546875" style="3" customWidth="1"/>
    <col min="13317" max="13317" width="17.42578125" style="3" customWidth="1"/>
    <col min="13318" max="13318" width="15" style="3" customWidth="1"/>
    <col min="13319" max="13319" width="15.140625" style="3" customWidth="1"/>
    <col min="13320" max="13320" width="14.140625" style="3" bestFit="1" customWidth="1"/>
    <col min="13321" max="13321" width="9.140625" style="3"/>
    <col min="13322" max="13322" width="7" style="3" customWidth="1"/>
    <col min="13323" max="13568" width="9.140625" style="3"/>
    <col min="13569" max="13570" width="12.42578125" style="3" customWidth="1"/>
    <col min="13571" max="13571" width="14.5703125" style="3" customWidth="1"/>
    <col min="13572" max="13572" width="13.85546875" style="3" customWidth="1"/>
    <col min="13573" max="13573" width="17.42578125" style="3" customWidth="1"/>
    <col min="13574" max="13574" width="15" style="3" customWidth="1"/>
    <col min="13575" max="13575" width="15.140625" style="3" customWidth="1"/>
    <col min="13576" max="13576" width="14.140625" style="3" bestFit="1" customWidth="1"/>
    <col min="13577" max="13577" width="9.140625" style="3"/>
    <col min="13578" max="13578" width="7" style="3" customWidth="1"/>
    <col min="13579" max="13824" width="9.140625" style="3"/>
    <col min="13825" max="13826" width="12.42578125" style="3" customWidth="1"/>
    <col min="13827" max="13827" width="14.5703125" style="3" customWidth="1"/>
    <col min="13828" max="13828" width="13.85546875" style="3" customWidth="1"/>
    <col min="13829" max="13829" width="17.42578125" style="3" customWidth="1"/>
    <col min="13830" max="13830" width="15" style="3" customWidth="1"/>
    <col min="13831" max="13831" width="15.140625" style="3" customWidth="1"/>
    <col min="13832" max="13832" width="14.140625" style="3" bestFit="1" customWidth="1"/>
    <col min="13833" max="13833" width="9.140625" style="3"/>
    <col min="13834" max="13834" width="7" style="3" customWidth="1"/>
    <col min="13835" max="14080" width="9.140625" style="3"/>
    <col min="14081" max="14082" width="12.42578125" style="3" customWidth="1"/>
    <col min="14083" max="14083" width="14.5703125" style="3" customWidth="1"/>
    <col min="14084" max="14084" width="13.85546875" style="3" customWidth="1"/>
    <col min="14085" max="14085" width="17.42578125" style="3" customWidth="1"/>
    <col min="14086" max="14086" width="15" style="3" customWidth="1"/>
    <col min="14087" max="14087" width="15.140625" style="3" customWidth="1"/>
    <col min="14088" max="14088" width="14.140625" style="3" bestFit="1" customWidth="1"/>
    <col min="14089" max="14089" width="9.140625" style="3"/>
    <col min="14090" max="14090" width="7" style="3" customWidth="1"/>
    <col min="14091" max="14336" width="9.140625" style="3"/>
    <col min="14337" max="14338" width="12.42578125" style="3" customWidth="1"/>
    <col min="14339" max="14339" width="14.5703125" style="3" customWidth="1"/>
    <col min="14340" max="14340" width="13.85546875" style="3" customWidth="1"/>
    <col min="14341" max="14341" width="17.42578125" style="3" customWidth="1"/>
    <col min="14342" max="14342" width="15" style="3" customWidth="1"/>
    <col min="14343" max="14343" width="15.140625" style="3" customWidth="1"/>
    <col min="14344" max="14344" width="14.140625" style="3" bestFit="1" customWidth="1"/>
    <col min="14345" max="14345" width="9.140625" style="3"/>
    <col min="14346" max="14346" width="7" style="3" customWidth="1"/>
    <col min="14347" max="14592" width="9.140625" style="3"/>
    <col min="14593" max="14594" width="12.42578125" style="3" customWidth="1"/>
    <col min="14595" max="14595" width="14.5703125" style="3" customWidth="1"/>
    <col min="14596" max="14596" width="13.85546875" style="3" customWidth="1"/>
    <col min="14597" max="14597" width="17.42578125" style="3" customWidth="1"/>
    <col min="14598" max="14598" width="15" style="3" customWidth="1"/>
    <col min="14599" max="14599" width="15.140625" style="3" customWidth="1"/>
    <col min="14600" max="14600" width="14.140625" style="3" bestFit="1" customWidth="1"/>
    <col min="14601" max="14601" width="9.140625" style="3"/>
    <col min="14602" max="14602" width="7" style="3" customWidth="1"/>
    <col min="14603" max="14848" width="9.140625" style="3"/>
    <col min="14849" max="14850" width="12.42578125" style="3" customWidth="1"/>
    <col min="14851" max="14851" width="14.5703125" style="3" customWidth="1"/>
    <col min="14852" max="14852" width="13.85546875" style="3" customWidth="1"/>
    <col min="14853" max="14853" width="17.42578125" style="3" customWidth="1"/>
    <col min="14854" max="14854" width="15" style="3" customWidth="1"/>
    <col min="14855" max="14855" width="15.140625" style="3" customWidth="1"/>
    <col min="14856" max="14856" width="14.140625" style="3" bestFit="1" customWidth="1"/>
    <col min="14857" max="14857" width="9.140625" style="3"/>
    <col min="14858" max="14858" width="7" style="3" customWidth="1"/>
    <col min="14859" max="15104" width="9.140625" style="3"/>
    <col min="15105" max="15106" width="12.42578125" style="3" customWidth="1"/>
    <col min="15107" max="15107" width="14.5703125" style="3" customWidth="1"/>
    <col min="15108" max="15108" width="13.85546875" style="3" customWidth="1"/>
    <col min="15109" max="15109" width="17.42578125" style="3" customWidth="1"/>
    <col min="15110" max="15110" width="15" style="3" customWidth="1"/>
    <col min="15111" max="15111" width="15.140625" style="3" customWidth="1"/>
    <col min="15112" max="15112" width="14.140625" style="3" bestFit="1" customWidth="1"/>
    <col min="15113" max="15113" width="9.140625" style="3"/>
    <col min="15114" max="15114" width="7" style="3" customWidth="1"/>
    <col min="15115" max="15360" width="9.140625" style="3"/>
    <col min="15361" max="15362" width="12.42578125" style="3" customWidth="1"/>
    <col min="15363" max="15363" width="14.5703125" style="3" customWidth="1"/>
    <col min="15364" max="15364" width="13.85546875" style="3" customWidth="1"/>
    <col min="15365" max="15365" width="17.42578125" style="3" customWidth="1"/>
    <col min="15366" max="15366" width="15" style="3" customWidth="1"/>
    <col min="15367" max="15367" width="15.140625" style="3" customWidth="1"/>
    <col min="15368" max="15368" width="14.140625" style="3" bestFit="1" customWidth="1"/>
    <col min="15369" max="15369" width="9.140625" style="3"/>
    <col min="15370" max="15370" width="7" style="3" customWidth="1"/>
    <col min="15371" max="15616" width="9.140625" style="3"/>
    <col min="15617" max="15618" width="12.42578125" style="3" customWidth="1"/>
    <col min="15619" max="15619" width="14.5703125" style="3" customWidth="1"/>
    <col min="15620" max="15620" width="13.85546875" style="3" customWidth="1"/>
    <col min="15621" max="15621" width="17.42578125" style="3" customWidth="1"/>
    <col min="15622" max="15622" width="15" style="3" customWidth="1"/>
    <col min="15623" max="15623" width="15.140625" style="3" customWidth="1"/>
    <col min="15624" max="15624" width="14.140625" style="3" bestFit="1" customWidth="1"/>
    <col min="15625" max="15625" width="9.140625" style="3"/>
    <col min="15626" max="15626" width="7" style="3" customWidth="1"/>
    <col min="15627" max="15872" width="9.140625" style="3"/>
    <col min="15873" max="15874" width="12.42578125" style="3" customWidth="1"/>
    <col min="15875" max="15875" width="14.5703125" style="3" customWidth="1"/>
    <col min="15876" max="15876" width="13.85546875" style="3" customWidth="1"/>
    <col min="15877" max="15877" width="17.42578125" style="3" customWidth="1"/>
    <col min="15878" max="15878" width="15" style="3" customWidth="1"/>
    <col min="15879" max="15879" width="15.140625" style="3" customWidth="1"/>
    <col min="15880" max="15880" width="14.140625" style="3" bestFit="1" customWidth="1"/>
    <col min="15881" max="15881" width="9.140625" style="3"/>
    <col min="15882" max="15882" width="7" style="3" customWidth="1"/>
    <col min="15883" max="16128" width="9.140625" style="3"/>
    <col min="16129" max="16130" width="12.42578125" style="3" customWidth="1"/>
    <col min="16131" max="16131" width="14.5703125" style="3" customWidth="1"/>
    <col min="16132" max="16132" width="13.85546875" style="3" customWidth="1"/>
    <col min="16133" max="16133" width="17.42578125" style="3" customWidth="1"/>
    <col min="16134" max="16134" width="15" style="3" customWidth="1"/>
    <col min="16135" max="16135" width="15.140625" style="3" customWidth="1"/>
    <col min="16136" max="16136" width="14.140625" style="3" bestFit="1" customWidth="1"/>
    <col min="16137" max="16137" width="9.140625" style="3"/>
    <col min="16138" max="16138" width="7" style="3" customWidth="1"/>
    <col min="16139" max="16384" width="9.140625" style="3"/>
  </cols>
  <sheetData>
    <row r="1" spans="1:17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7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7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7" ht="18">
      <c r="A4" s="5"/>
      <c r="B4" s="5"/>
      <c r="C4" s="5"/>
      <c r="D4" s="5"/>
      <c r="E4" s="5"/>
      <c r="F4" s="5"/>
      <c r="G4" s="5"/>
      <c r="H4" s="5"/>
      <c r="I4" s="5"/>
      <c r="J4" s="5"/>
    </row>
    <row r="5" spans="1:17" s="10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9"/>
      <c r="L5" s="9"/>
      <c r="M5" s="9"/>
      <c r="N5" s="9"/>
      <c r="O5" s="9"/>
      <c r="P5" s="9"/>
      <c r="Q5" s="9"/>
    </row>
    <row r="6" spans="1:17" s="10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9"/>
      <c r="L6" s="9"/>
      <c r="M6" s="9"/>
      <c r="N6" s="9"/>
      <c r="O6" s="9"/>
      <c r="P6" s="9"/>
      <c r="Q6" s="9"/>
    </row>
    <row r="7" spans="1:17" s="10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9"/>
      <c r="L7" s="9"/>
      <c r="M7" s="9"/>
      <c r="N7" s="9"/>
      <c r="O7" s="9"/>
      <c r="P7" s="9"/>
      <c r="Q7" s="9"/>
    </row>
    <row r="8" spans="1:17" s="10" customFormat="1" ht="14.25">
      <c r="A8" s="6" t="s">
        <v>7</v>
      </c>
      <c r="B8" s="6"/>
      <c r="C8" s="6"/>
      <c r="D8" s="6"/>
      <c r="E8" s="7"/>
      <c r="F8" s="7"/>
      <c r="G8" s="7"/>
      <c r="H8" s="7"/>
      <c r="I8" s="11"/>
      <c r="J8" s="11"/>
      <c r="K8" s="9"/>
      <c r="L8" s="9"/>
      <c r="M8" s="9"/>
      <c r="N8" s="9"/>
      <c r="O8" s="9"/>
      <c r="P8" s="9"/>
      <c r="Q8" s="9"/>
    </row>
    <row r="9" spans="1:17" s="10" customFormat="1" ht="14.25">
      <c r="A9" s="6" t="s">
        <v>8</v>
      </c>
      <c r="B9" s="6"/>
      <c r="C9" s="6"/>
      <c r="D9" s="6"/>
      <c r="E9" s="12" t="s">
        <v>9</v>
      </c>
      <c r="F9" s="13"/>
      <c r="G9" s="13"/>
      <c r="H9" s="13"/>
      <c r="I9" s="8"/>
      <c r="J9" s="8"/>
      <c r="K9" s="9"/>
      <c r="L9" s="9"/>
      <c r="M9" s="9"/>
      <c r="N9" s="9"/>
      <c r="O9" s="9"/>
      <c r="P9" s="9"/>
      <c r="Q9" s="9"/>
    </row>
    <row r="10" spans="1:17" s="10" customFormat="1" ht="14.25">
      <c r="A10" s="6" t="s">
        <v>10</v>
      </c>
      <c r="B10" s="6"/>
      <c r="C10" s="6"/>
      <c r="D10" s="6"/>
      <c r="E10" s="14"/>
      <c r="F10" s="12"/>
      <c r="G10" s="12"/>
      <c r="H10" s="12"/>
      <c r="I10" s="11"/>
      <c r="J10" s="11"/>
      <c r="K10" s="9"/>
      <c r="L10" s="9"/>
      <c r="M10" s="9"/>
      <c r="N10" s="9"/>
      <c r="O10" s="9"/>
      <c r="P10" s="9"/>
      <c r="Q10" s="9"/>
    </row>
    <row r="11" spans="1:17" s="10" customFormat="1" ht="14.25">
      <c r="A11" s="6" t="s">
        <v>11</v>
      </c>
      <c r="B11" s="6"/>
      <c r="C11" s="6"/>
      <c r="D11" s="6"/>
      <c r="E11" s="15" t="s">
        <v>12</v>
      </c>
      <c r="F11" s="15"/>
      <c r="G11" s="16" t="s">
        <v>13</v>
      </c>
      <c r="H11" s="14"/>
      <c r="I11" s="6"/>
      <c r="J11" s="6"/>
      <c r="K11" s="9"/>
      <c r="L11" s="9"/>
      <c r="M11" s="9"/>
      <c r="N11" s="9"/>
      <c r="O11" s="9"/>
      <c r="P11" s="9"/>
      <c r="Q11" s="9"/>
    </row>
    <row r="12" spans="1:17" s="10" customFormat="1" ht="14.25">
      <c r="A12" s="6" t="s">
        <v>14</v>
      </c>
      <c r="B12" s="6"/>
      <c r="C12" s="6"/>
      <c r="D12" s="6"/>
      <c r="E12" s="15" t="s">
        <v>15</v>
      </c>
      <c r="F12" s="15"/>
      <c r="G12" s="15" t="s">
        <v>16</v>
      </c>
      <c r="H12" s="14"/>
      <c r="I12" s="6"/>
      <c r="J12" s="6"/>
      <c r="K12" s="9"/>
      <c r="L12" s="9"/>
      <c r="M12" s="9"/>
      <c r="N12" s="9"/>
      <c r="O12" s="9"/>
      <c r="P12" s="9"/>
      <c r="Q12" s="9"/>
    </row>
    <row r="13" spans="1:17" s="10" customFormat="1" ht="14.25">
      <c r="A13" s="6" t="s">
        <v>17</v>
      </c>
      <c r="B13" s="6"/>
      <c r="C13" s="6"/>
      <c r="D13" s="6"/>
      <c r="E13" s="15" t="s">
        <v>18</v>
      </c>
      <c r="F13" s="15"/>
      <c r="G13" s="15" t="s">
        <v>19</v>
      </c>
      <c r="H13" s="14"/>
      <c r="I13" s="6"/>
      <c r="J13" s="6"/>
      <c r="K13" s="9"/>
      <c r="L13" s="9"/>
      <c r="M13" s="9"/>
      <c r="N13" s="9"/>
      <c r="O13" s="9"/>
      <c r="P13" s="9"/>
      <c r="Q13" s="9"/>
    </row>
    <row r="14" spans="1:17" s="10" customFormat="1" ht="14.25">
      <c r="A14" s="6" t="s">
        <v>20</v>
      </c>
      <c r="B14" s="6"/>
      <c r="C14" s="6"/>
      <c r="D14" s="6"/>
      <c r="E14" s="15"/>
      <c r="F14" s="15"/>
      <c r="G14" s="15"/>
      <c r="H14" s="14"/>
      <c r="I14" s="6"/>
      <c r="J14" s="6"/>
      <c r="K14" s="9"/>
      <c r="L14" s="9"/>
      <c r="M14" s="9"/>
      <c r="N14" s="9"/>
      <c r="O14" s="9"/>
      <c r="P14" s="9"/>
      <c r="Q14" s="9"/>
    </row>
    <row r="15" spans="1:17" s="10" customFormat="1" ht="14.25">
      <c r="A15" s="6" t="s">
        <v>21</v>
      </c>
      <c r="B15" s="6"/>
      <c r="C15" s="6"/>
      <c r="D15" s="6"/>
      <c r="E15" s="15"/>
      <c r="F15" s="15"/>
      <c r="G15" s="15"/>
      <c r="H15" s="14"/>
      <c r="I15" s="6"/>
      <c r="J15" s="6"/>
      <c r="K15" s="9"/>
      <c r="L15" s="9"/>
      <c r="M15" s="9"/>
      <c r="N15" s="9"/>
      <c r="O15" s="9"/>
      <c r="P15" s="9"/>
      <c r="Q15" s="9"/>
    </row>
    <row r="16" spans="1:17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8"/>
      <c r="J17" s="8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0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792860.44</v>
      </c>
      <c r="D24" s="44">
        <v>795872.8600000001</v>
      </c>
      <c r="E24" s="44">
        <v>15652.2</v>
      </c>
      <c r="F24" s="45">
        <f>D24-C24</f>
        <v>3012.4200000001583</v>
      </c>
      <c r="G24" s="45">
        <f>H63</f>
        <v>799583.27095245314</v>
      </c>
      <c r="H24" s="46">
        <f>D24+E24-G24</f>
        <v>11941.789047546918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7.2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6"/>
      <c r="J28" s="6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6"/>
      <c r="J29" s="6"/>
      <c r="K29" s="10"/>
      <c r="L29" s="10"/>
      <c r="M29" s="10"/>
      <c r="N29" s="10"/>
      <c r="O29" s="10"/>
    </row>
    <row r="30" spans="1:15" ht="15" customHeight="1">
      <c r="A30" s="7" t="s">
        <v>34</v>
      </c>
      <c r="B30" s="7"/>
      <c r="C30" s="7"/>
      <c r="D30" s="7"/>
      <c r="E30" s="7"/>
      <c r="F30" s="7"/>
      <c r="G30" s="7"/>
      <c r="H30" s="7"/>
      <c r="I30" s="8"/>
      <c r="J30" s="8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6"/>
      <c r="J31" s="6"/>
    </row>
    <row r="32" spans="1:15" ht="14.25">
      <c r="A32" s="6"/>
      <c r="B32" s="6"/>
      <c r="C32" s="6"/>
      <c r="D32" s="6"/>
      <c r="E32" s="6"/>
      <c r="F32" s="6"/>
      <c r="G32" s="6"/>
      <c r="H32" s="6"/>
      <c r="I32" s="6"/>
      <c r="J32" s="6"/>
    </row>
    <row r="33" spans="1:18" s="54" customFormat="1" ht="15.75">
      <c r="A33" s="52" t="s">
        <v>36</v>
      </c>
      <c r="B33" s="52"/>
      <c r="C33" s="52"/>
      <c r="D33" s="52"/>
      <c r="E33" s="52"/>
      <c r="F33" s="52"/>
      <c r="G33" s="52"/>
      <c r="H33" s="52"/>
      <c r="I33" s="53"/>
      <c r="J33" s="53"/>
    </row>
    <row r="34" spans="1:18" s="54" customFormat="1">
      <c r="A34" s="55"/>
      <c r="B34" s="56"/>
      <c r="C34" s="57"/>
      <c r="D34" s="57"/>
      <c r="E34" s="58"/>
      <c r="F34" s="58"/>
      <c r="G34" s="56"/>
      <c r="H34" s="59" t="s">
        <v>37</v>
      </c>
      <c r="I34" s="59"/>
    </row>
    <row r="35" spans="1:18" s="54" customFormat="1" ht="15.75">
      <c r="A35" s="60" t="s">
        <v>38</v>
      </c>
      <c r="B35" s="61"/>
      <c r="C35" s="62" t="s">
        <v>39</v>
      </c>
      <c r="D35" s="63"/>
      <c r="E35" s="63"/>
      <c r="F35" s="63"/>
      <c r="G35" s="64"/>
      <c r="H35" s="65" t="s">
        <v>40</v>
      </c>
      <c r="L35" s="9"/>
      <c r="M35" s="9"/>
      <c r="N35" s="9"/>
      <c r="O35" s="9"/>
      <c r="P35" s="9"/>
      <c r="Q35" s="9"/>
      <c r="R35" s="9"/>
    </row>
    <row r="36" spans="1:18" s="54" customFormat="1" ht="15" customHeight="1">
      <c r="A36" s="66" t="s">
        <v>41</v>
      </c>
      <c r="B36" s="67"/>
      <c r="C36" s="68" t="s">
        <v>42</v>
      </c>
      <c r="D36" s="69"/>
      <c r="E36" s="69"/>
      <c r="F36" s="69"/>
      <c r="G36" s="69"/>
      <c r="H36" s="70">
        <v>19163</v>
      </c>
      <c r="L36" s="9"/>
      <c r="M36" s="9"/>
      <c r="N36" s="9"/>
      <c r="O36" s="9"/>
      <c r="P36" s="9"/>
      <c r="Q36" s="9"/>
      <c r="R36" s="9"/>
    </row>
    <row r="37" spans="1:18" s="54" customFormat="1" ht="15" customHeight="1">
      <c r="A37" s="66"/>
      <c r="B37" s="67"/>
      <c r="C37" s="68" t="s">
        <v>43</v>
      </c>
      <c r="D37" s="71"/>
      <c r="E37" s="71"/>
      <c r="F37" s="71"/>
      <c r="G37" s="72"/>
      <c r="H37" s="70">
        <v>28320</v>
      </c>
      <c r="L37" s="9"/>
      <c r="M37" s="9"/>
      <c r="N37" s="9"/>
      <c r="O37" s="9"/>
      <c r="P37" s="9"/>
      <c r="Q37" s="9"/>
      <c r="R37" s="9"/>
    </row>
    <row r="38" spans="1:18" s="54" customFormat="1" ht="15" customHeight="1">
      <c r="A38" s="66"/>
      <c r="B38" s="67"/>
      <c r="C38" s="68" t="s">
        <v>44</v>
      </c>
      <c r="D38" s="71"/>
      <c r="E38" s="71"/>
      <c r="F38" s="71"/>
      <c r="G38" s="71"/>
      <c r="H38" s="70">
        <f>3464+9371+2297+3839</f>
        <v>18971</v>
      </c>
      <c r="L38" s="9"/>
      <c r="M38" s="9"/>
      <c r="N38" s="9"/>
      <c r="O38" s="9"/>
      <c r="P38" s="9"/>
      <c r="Q38" s="9"/>
      <c r="R38" s="9"/>
    </row>
    <row r="39" spans="1:18" s="54" customFormat="1" ht="15" customHeight="1">
      <c r="A39" s="66"/>
      <c r="B39" s="67"/>
      <c r="C39" s="68" t="s">
        <v>45</v>
      </c>
      <c r="D39" s="69"/>
      <c r="E39" s="69"/>
      <c r="F39" s="69"/>
      <c r="G39" s="69"/>
      <c r="H39" s="70">
        <f>4316+38140</f>
        <v>42456</v>
      </c>
      <c r="L39" s="9"/>
      <c r="M39" s="9"/>
      <c r="N39" s="9"/>
      <c r="O39" s="9"/>
      <c r="P39" s="9"/>
      <c r="Q39" s="9"/>
      <c r="R39" s="9"/>
    </row>
    <row r="40" spans="1:18" s="54" customFormat="1" ht="15" customHeight="1">
      <c r="A40" s="66"/>
      <c r="B40" s="67"/>
      <c r="C40" s="68"/>
      <c r="D40" s="69"/>
      <c r="E40" s="69"/>
      <c r="F40" s="69"/>
      <c r="G40" s="69"/>
      <c r="H40" s="73">
        <f>SUM(H36:H36)</f>
        <v>19163</v>
      </c>
      <c r="L40" s="74"/>
      <c r="M40" s="74"/>
      <c r="N40" s="74"/>
      <c r="O40" s="74"/>
      <c r="P40" s="74"/>
      <c r="Q40" s="9"/>
      <c r="R40" s="9"/>
    </row>
    <row r="41" spans="1:18" s="54" customFormat="1" ht="15" customHeight="1">
      <c r="A41" s="66"/>
      <c r="B41" s="67"/>
      <c r="C41" s="60" t="s">
        <v>46</v>
      </c>
      <c r="D41" s="61"/>
      <c r="E41" s="61"/>
      <c r="F41" s="61"/>
      <c r="G41" s="75"/>
      <c r="H41" s="70"/>
      <c r="L41" s="74"/>
      <c r="M41" s="74"/>
      <c r="N41" s="74"/>
      <c r="O41" s="74"/>
      <c r="P41" s="74"/>
      <c r="Q41" s="9"/>
      <c r="R41" s="9"/>
    </row>
    <row r="42" spans="1:18" s="54" customFormat="1" ht="15" customHeight="1">
      <c r="A42" s="66"/>
      <c r="B42" s="67"/>
      <c r="C42" s="68" t="s">
        <v>43</v>
      </c>
      <c r="D42" s="71"/>
      <c r="E42" s="71"/>
      <c r="F42" s="71"/>
      <c r="G42" s="72"/>
      <c r="H42" s="70">
        <v>28320</v>
      </c>
      <c r="L42" s="74"/>
      <c r="M42" s="74"/>
      <c r="N42" s="74"/>
      <c r="O42" s="74"/>
      <c r="P42" s="74"/>
      <c r="Q42" s="9"/>
      <c r="R42" s="9"/>
    </row>
    <row r="43" spans="1:18" s="54" customFormat="1" ht="15" customHeight="1">
      <c r="A43" s="66"/>
      <c r="B43" s="67"/>
      <c r="C43" s="68" t="s">
        <v>47</v>
      </c>
      <c r="D43" s="71"/>
      <c r="E43" s="71"/>
      <c r="F43" s="71"/>
      <c r="G43" s="72"/>
      <c r="H43" s="70">
        <v>15006</v>
      </c>
      <c r="L43" s="74"/>
      <c r="M43" s="74"/>
      <c r="N43" s="74"/>
      <c r="O43" s="74"/>
      <c r="P43" s="74"/>
      <c r="Q43" s="9"/>
      <c r="R43" s="9"/>
    </row>
    <row r="44" spans="1:18">
      <c r="A44" s="76"/>
      <c r="B44" s="76"/>
      <c r="C44" s="76"/>
      <c r="D44" s="76"/>
      <c r="E44" s="77"/>
      <c r="F44" s="77"/>
      <c r="G44" s="77"/>
      <c r="H44" s="77"/>
      <c r="I44" s="77"/>
      <c r="J44" s="77"/>
    </row>
    <row r="45" spans="1:18" ht="42.75" customHeight="1">
      <c r="A45" s="19" t="s">
        <v>48</v>
      </c>
      <c r="B45" s="19"/>
      <c r="C45" s="19"/>
      <c r="D45" s="19"/>
      <c r="E45" s="19"/>
      <c r="F45" s="19"/>
      <c r="G45" s="19"/>
      <c r="H45" s="19"/>
      <c r="I45" s="8"/>
      <c r="J45" s="8"/>
    </row>
    <row r="46" spans="1:18">
      <c r="A46" s="76"/>
      <c r="B46" s="76"/>
      <c r="C46" s="76"/>
      <c r="D46" s="76"/>
      <c r="E46" s="77"/>
      <c r="F46" s="77"/>
      <c r="G46" s="77"/>
      <c r="H46" s="77"/>
      <c r="I46" s="77"/>
      <c r="J46" s="77"/>
    </row>
    <row r="47" spans="1:18" ht="33" customHeight="1">
      <c r="A47" s="78" t="s">
        <v>49</v>
      </c>
      <c r="B47" s="78"/>
      <c r="C47" s="78"/>
      <c r="D47" s="78"/>
      <c r="E47" s="78"/>
      <c r="F47" s="78"/>
      <c r="G47" s="78"/>
      <c r="H47" s="78"/>
      <c r="I47" s="79"/>
      <c r="J47" s="79"/>
    </row>
    <row r="48" spans="1:18" ht="15">
      <c r="A48" s="80"/>
      <c r="B48" s="80"/>
      <c r="C48" s="80"/>
      <c r="D48" s="80"/>
      <c r="E48" s="80"/>
      <c r="F48" s="80"/>
      <c r="G48" s="80"/>
      <c r="H48" s="81" t="s">
        <v>50</v>
      </c>
      <c r="J48" s="80"/>
    </row>
    <row r="49" spans="1:13" ht="15.75">
      <c r="A49" s="62" t="s">
        <v>38</v>
      </c>
      <c r="B49" s="64"/>
      <c r="C49" s="62" t="s">
        <v>39</v>
      </c>
      <c r="D49" s="63"/>
      <c r="E49" s="63"/>
      <c r="F49" s="63"/>
      <c r="G49" s="64"/>
      <c r="H49" s="65" t="s">
        <v>40</v>
      </c>
      <c r="I49" s="80"/>
      <c r="J49" s="80"/>
    </row>
    <row r="50" spans="1:13" ht="15" customHeight="1">
      <c r="A50" s="82" t="s">
        <v>41</v>
      </c>
      <c r="B50" s="83"/>
      <c r="C50" s="84" t="s">
        <v>51</v>
      </c>
      <c r="D50" s="85"/>
      <c r="E50" s="85"/>
      <c r="F50" s="85"/>
      <c r="G50" s="86"/>
      <c r="H50" s="87">
        <f>787+244+449</f>
        <v>1480</v>
      </c>
      <c r="I50" s="80"/>
      <c r="J50" s="80"/>
    </row>
    <row r="51" spans="1:13" ht="15" customHeight="1">
      <c r="A51" s="66"/>
      <c r="B51" s="67"/>
      <c r="C51" s="84" t="s">
        <v>52</v>
      </c>
      <c r="D51" s="85"/>
      <c r="E51" s="85"/>
      <c r="F51" s="85"/>
      <c r="G51" s="86"/>
      <c r="H51" s="87">
        <f>523+512+609+982</f>
        <v>2626</v>
      </c>
      <c r="I51" s="80"/>
      <c r="J51" s="80"/>
    </row>
    <row r="52" spans="1:13" ht="15" customHeight="1">
      <c r="A52" s="66"/>
      <c r="B52" s="67"/>
      <c r="C52" s="84" t="s">
        <v>53</v>
      </c>
      <c r="D52" s="85"/>
      <c r="E52" s="85"/>
      <c r="F52" s="85"/>
      <c r="G52" s="86"/>
      <c r="H52" s="87">
        <v>196</v>
      </c>
      <c r="I52" s="80"/>
      <c r="J52" s="80"/>
    </row>
    <row r="53" spans="1:13" ht="15" customHeight="1">
      <c r="A53" s="66"/>
      <c r="B53" s="67"/>
      <c r="C53" s="84" t="s">
        <v>54</v>
      </c>
      <c r="D53" s="85"/>
      <c r="E53" s="85"/>
      <c r="F53" s="85"/>
      <c r="G53" s="86"/>
      <c r="H53" s="87">
        <v>2747</v>
      </c>
      <c r="I53" s="80"/>
      <c r="J53" s="80"/>
    </row>
    <row r="54" spans="1:13" ht="15">
      <c r="A54" s="66"/>
      <c r="B54" s="67"/>
      <c r="C54" s="61" t="s">
        <v>46</v>
      </c>
      <c r="D54" s="61"/>
      <c r="E54" s="61"/>
      <c r="F54" s="61"/>
      <c r="G54" s="75"/>
      <c r="H54" s="87"/>
      <c r="I54" s="80"/>
      <c r="J54" s="80"/>
    </row>
    <row r="55" spans="1:13" ht="15">
      <c r="A55" s="66"/>
      <c r="B55" s="67"/>
      <c r="C55" s="84" t="s">
        <v>55</v>
      </c>
      <c r="D55" s="85"/>
      <c r="E55" s="85"/>
      <c r="F55" s="85"/>
      <c r="G55" s="86"/>
      <c r="H55" s="87">
        <v>1238</v>
      </c>
      <c r="I55" s="80"/>
      <c r="J55" s="80"/>
    </row>
    <row r="56" spans="1:13" ht="14.25">
      <c r="A56" s="88"/>
      <c r="B56" s="89"/>
      <c r="C56" s="90" t="s">
        <v>56</v>
      </c>
      <c r="D56" s="91"/>
      <c r="E56" s="91"/>
      <c r="F56" s="91"/>
      <c r="G56" s="92"/>
      <c r="H56" s="93">
        <v>5062</v>
      </c>
      <c r="I56" s="77"/>
      <c r="J56" s="77"/>
      <c r="M56" s="94"/>
    </row>
    <row r="57" spans="1:13">
      <c r="A57" s="76"/>
      <c r="B57" s="76"/>
      <c r="C57" s="76"/>
      <c r="D57" s="76"/>
      <c r="E57" s="77"/>
      <c r="F57" s="77"/>
      <c r="G57" s="77"/>
      <c r="H57" s="77"/>
      <c r="I57" s="77"/>
      <c r="J57" s="77"/>
    </row>
    <row r="58" spans="1:13">
      <c r="A58" s="9" t="s">
        <v>57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3" ht="18" customHeight="1">
      <c r="A59" s="95" t="s">
        <v>58</v>
      </c>
      <c r="B59" s="95"/>
      <c r="C59" s="95"/>
      <c r="D59" s="95"/>
      <c r="E59" s="95"/>
      <c r="F59" s="95"/>
      <c r="G59" s="95"/>
      <c r="H59" s="95"/>
      <c r="I59" s="96"/>
      <c r="J59" s="96"/>
    </row>
    <row r="60" spans="1:13" ht="12.2" customHeight="1">
      <c r="A60" s="96"/>
      <c r="B60" s="96"/>
      <c r="C60" s="96"/>
      <c r="D60" s="96"/>
      <c r="E60" s="96"/>
      <c r="F60" s="96"/>
      <c r="G60" s="96"/>
      <c r="H60" s="96"/>
      <c r="I60" s="96"/>
      <c r="J60" s="96"/>
    </row>
    <row r="61" spans="1:13" ht="15.75">
      <c r="A61" s="21" t="s">
        <v>59</v>
      </c>
      <c r="B61" s="21"/>
      <c r="C61" s="21"/>
      <c r="D61" s="21"/>
      <c r="E61" s="21"/>
      <c r="F61" s="21"/>
      <c r="G61" s="21"/>
      <c r="H61" s="21"/>
      <c r="I61" s="22"/>
      <c r="J61" s="22"/>
    </row>
    <row r="62" spans="1:13" ht="15.75">
      <c r="A62" s="97"/>
      <c r="B62" s="97"/>
      <c r="C62" s="97"/>
      <c r="D62" s="97"/>
      <c r="E62" s="97"/>
      <c r="F62" s="97"/>
      <c r="G62" s="97"/>
      <c r="H62" s="81" t="s">
        <v>60</v>
      </c>
      <c r="J62" s="97"/>
    </row>
    <row r="63" spans="1:13" ht="15.75">
      <c r="A63" s="98" t="s">
        <v>61</v>
      </c>
      <c r="B63" s="98"/>
      <c r="C63" s="98"/>
      <c r="D63" s="98"/>
      <c r="E63" s="98"/>
      <c r="F63" s="98"/>
      <c r="G63" s="99"/>
      <c r="H63" s="100">
        <f>SUM(H71:H83)+H65+H70</f>
        <v>799583.27095245314</v>
      </c>
      <c r="I63" s="101"/>
      <c r="J63" s="101"/>
    </row>
    <row r="64" spans="1:13" ht="15">
      <c r="A64" s="102" t="s">
        <v>62</v>
      </c>
      <c r="B64" s="103" t="s">
        <v>63</v>
      </c>
      <c r="C64" s="104"/>
      <c r="D64" s="104"/>
      <c r="E64" s="104"/>
      <c r="F64" s="104"/>
      <c r="G64" s="105"/>
      <c r="H64" s="106" t="s">
        <v>64</v>
      </c>
      <c r="I64" s="107"/>
    </row>
    <row r="65" spans="1:18" ht="15.75">
      <c r="A65" s="108" t="s">
        <v>65</v>
      </c>
      <c r="B65" s="68" t="s">
        <v>66</v>
      </c>
      <c r="C65" s="69"/>
      <c r="D65" s="69"/>
      <c r="E65" s="69"/>
      <c r="F65" s="69"/>
      <c r="G65" s="69"/>
      <c r="H65" s="109">
        <v>78589.002391137314</v>
      </c>
      <c r="I65" s="23"/>
      <c r="K65" s="110">
        <f>[1]Основное!$C$31*[1]Основное!K35</f>
        <v>0</v>
      </c>
    </row>
    <row r="66" spans="1:18" ht="15">
      <c r="A66" s="108"/>
      <c r="B66" s="68" t="s">
        <v>67</v>
      </c>
      <c r="C66" s="69"/>
      <c r="D66" s="69"/>
      <c r="E66" s="69"/>
      <c r="F66" s="69"/>
      <c r="G66" s="69"/>
      <c r="H66" s="93">
        <v>14028</v>
      </c>
      <c r="I66" s="23"/>
    </row>
    <row r="67" spans="1:18" ht="15">
      <c r="A67" s="108"/>
      <c r="B67" s="84" t="s">
        <v>68</v>
      </c>
      <c r="C67" s="85"/>
      <c r="D67" s="85"/>
      <c r="E67" s="85"/>
      <c r="F67" s="69"/>
      <c r="G67" s="69"/>
      <c r="H67" s="93">
        <v>10258</v>
      </c>
      <c r="I67" s="23"/>
    </row>
    <row r="68" spans="1:18" ht="15" customHeight="1">
      <c r="A68" s="108"/>
      <c r="B68" s="84" t="s">
        <v>69</v>
      </c>
      <c r="C68" s="85"/>
      <c r="D68" s="85"/>
      <c r="E68" s="85"/>
      <c r="F68" s="85"/>
      <c r="G68" s="86"/>
      <c r="H68" s="93">
        <v>33733</v>
      </c>
      <c r="I68" s="23"/>
    </row>
    <row r="69" spans="1:18" ht="50.25" customHeight="1">
      <c r="A69" s="108"/>
      <c r="B69" s="111" t="s">
        <v>70</v>
      </c>
      <c r="C69" s="112"/>
      <c r="D69" s="112"/>
      <c r="E69" s="112"/>
      <c r="F69" s="112"/>
      <c r="G69" s="112"/>
      <c r="H69" s="93">
        <v>20570.002391137314</v>
      </c>
      <c r="I69" s="23"/>
    </row>
    <row r="70" spans="1:18" ht="15">
      <c r="A70" s="108" t="s">
        <v>71</v>
      </c>
      <c r="B70" s="68" t="s">
        <v>72</v>
      </c>
      <c r="C70" s="69"/>
      <c r="D70" s="69"/>
      <c r="E70" s="69"/>
      <c r="F70" s="69"/>
      <c r="G70" s="69"/>
      <c r="H70" s="93"/>
      <c r="I70" s="23"/>
      <c r="L70" s="9"/>
      <c r="M70" s="9"/>
      <c r="N70" s="9"/>
      <c r="O70" s="9"/>
      <c r="P70" s="9"/>
      <c r="Q70" s="9"/>
      <c r="R70" s="9"/>
    </row>
    <row r="71" spans="1:18" ht="15">
      <c r="A71" s="108" t="s">
        <v>73</v>
      </c>
      <c r="B71" s="68" t="s">
        <v>74</v>
      </c>
      <c r="C71" s="69"/>
      <c r="D71" s="69"/>
      <c r="E71" s="69"/>
      <c r="F71" s="69"/>
      <c r="G71" s="69"/>
      <c r="H71" s="93">
        <v>5124.0466249612136</v>
      </c>
      <c r="I71" s="23"/>
      <c r="L71" s="9"/>
      <c r="M71" s="9"/>
      <c r="N71" s="9"/>
      <c r="O71" s="9"/>
      <c r="P71" s="9"/>
      <c r="Q71" s="9"/>
      <c r="R71" s="9"/>
    </row>
    <row r="72" spans="1:18" ht="15">
      <c r="A72" s="108" t="s">
        <v>75</v>
      </c>
      <c r="B72" s="68" t="s">
        <v>76</v>
      </c>
      <c r="C72" s="69"/>
      <c r="D72" s="69"/>
      <c r="E72" s="69"/>
      <c r="F72" s="69"/>
      <c r="G72" s="69"/>
      <c r="H72" s="93">
        <v>33397.832429037931</v>
      </c>
      <c r="I72" s="23"/>
      <c r="K72" s="9"/>
      <c r="L72" s="9"/>
      <c r="M72" s="9"/>
      <c r="N72" s="9"/>
      <c r="O72" s="9"/>
      <c r="P72" s="9"/>
      <c r="Q72" s="9"/>
      <c r="R72" s="9"/>
    </row>
    <row r="73" spans="1:18" ht="15">
      <c r="A73" s="108" t="s">
        <v>77</v>
      </c>
      <c r="B73" s="68" t="s">
        <v>78</v>
      </c>
      <c r="C73" s="69"/>
      <c r="D73" s="69"/>
      <c r="E73" s="69"/>
      <c r="F73" s="69"/>
      <c r="G73" s="69"/>
      <c r="H73" s="93">
        <v>5412.8210951468009</v>
      </c>
      <c r="I73" s="23"/>
      <c r="K73" s="9"/>
      <c r="L73" s="9"/>
      <c r="M73" s="9"/>
      <c r="N73" s="9"/>
      <c r="O73" s="9"/>
      <c r="P73" s="9"/>
      <c r="Q73" s="9"/>
      <c r="R73" s="9"/>
    </row>
    <row r="74" spans="1:18" ht="15">
      <c r="A74" s="108" t="s">
        <v>79</v>
      </c>
      <c r="B74" s="68" t="s">
        <v>80</v>
      </c>
      <c r="C74" s="69"/>
      <c r="D74" s="69"/>
      <c r="E74" s="69"/>
      <c r="F74" s="69"/>
      <c r="G74" s="69"/>
      <c r="H74" s="93">
        <v>49617.549440079354</v>
      </c>
      <c r="I74" s="23"/>
      <c r="K74" s="9"/>
      <c r="L74" s="9"/>
      <c r="M74" s="9"/>
      <c r="N74" s="9"/>
      <c r="O74" s="9"/>
      <c r="P74" s="9"/>
      <c r="Q74" s="9"/>
    </row>
    <row r="75" spans="1:18" ht="15">
      <c r="A75" s="108" t="s">
        <v>81</v>
      </c>
      <c r="B75" s="68" t="s">
        <v>82</v>
      </c>
      <c r="C75" s="69"/>
      <c r="D75" s="69"/>
      <c r="E75" s="69"/>
      <c r="F75" s="69"/>
      <c r="G75" s="69"/>
      <c r="H75" s="93">
        <v>128891.33473068768</v>
      </c>
      <c r="I75" s="23"/>
      <c r="K75" s="9"/>
      <c r="L75" s="9"/>
      <c r="M75" s="9"/>
      <c r="N75" s="9"/>
      <c r="O75" s="9"/>
      <c r="P75" s="9"/>
      <c r="Q75" s="9"/>
    </row>
    <row r="76" spans="1:18" ht="15">
      <c r="A76" s="108" t="s">
        <v>83</v>
      </c>
      <c r="B76" s="68" t="s">
        <v>84</v>
      </c>
      <c r="C76" s="69"/>
      <c r="D76" s="69"/>
      <c r="E76" s="69"/>
      <c r="F76" s="69"/>
      <c r="G76" s="69"/>
      <c r="H76" s="93">
        <v>11595.940221659501</v>
      </c>
      <c r="I76" s="23"/>
      <c r="K76" s="9"/>
      <c r="L76" s="9"/>
      <c r="M76" s="9"/>
      <c r="N76" s="9"/>
      <c r="O76" s="9"/>
      <c r="P76" s="9"/>
      <c r="Q76" s="9"/>
    </row>
    <row r="77" spans="1:18" ht="15">
      <c r="A77" s="108" t="s">
        <v>85</v>
      </c>
      <c r="B77" s="68" t="s">
        <v>86</v>
      </c>
      <c r="C77" s="69"/>
      <c r="D77" s="69"/>
      <c r="E77" s="69"/>
      <c r="F77" s="69"/>
      <c r="G77" s="69"/>
      <c r="H77" s="93">
        <v>21168</v>
      </c>
      <c r="I77" s="23"/>
      <c r="K77" s="9"/>
      <c r="L77" s="9"/>
      <c r="M77" s="9"/>
      <c r="N77" s="9"/>
      <c r="O77" s="9"/>
      <c r="P77" s="9"/>
      <c r="Q77" s="9"/>
    </row>
    <row r="78" spans="1:18" ht="15">
      <c r="A78" s="108" t="s">
        <v>87</v>
      </c>
      <c r="B78" s="68" t="s">
        <v>88</v>
      </c>
      <c r="C78" s="69"/>
      <c r="D78" s="69"/>
      <c r="E78" s="69"/>
      <c r="F78" s="69"/>
      <c r="G78" s="69"/>
      <c r="H78" s="93">
        <v>13048.965923430414</v>
      </c>
      <c r="I78" s="23"/>
      <c r="K78" s="9"/>
      <c r="L78" s="9"/>
      <c r="M78" s="9"/>
      <c r="N78" s="9"/>
      <c r="O78" s="9"/>
      <c r="P78" s="9"/>
      <c r="Q78" s="9"/>
    </row>
    <row r="79" spans="1:18" ht="15">
      <c r="A79" s="108" t="s">
        <v>89</v>
      </c>
      <c r="B79" s="68" t="s">
        <v>90</v>
      </c>
      <c r="C79" s="69"/>
      <c r="D79" s="69"/>
      <c r="E79" s="69"/>
      <c r="F79" s="69"/>
      <c r="G79" s="69"/>
      <c r="H79" s="93">
        <v>7584.9530789633118</v>
      </c>
      <c r="I79" s="23"/>
      <c r="K79" s="9"/>
      <c r="L79" s="9"/>
      <c r="M79" s="9"/>
      <c r="N79" s="9"/>
      <c r="O79" s="9"/>
      <c r="P79" s="9"/>
      <c r="Q79" s="9"/>
    </row>
    <row r="80" spans="1:18" ht="15">
      <c r="A80" s="108" t="s">
        <v>91</v>
      </c>
      <c r="B80" s="68" t="s">
        <v>92</v>
      </c>
      <c r="C80" s="69"/>
      <c r="D80" s="69"/>
      <c r="E80" s="69"/>
      <c r="F80" s="69"/>
      <c r="G80" s="69"/>
      <c r="H80" s="93">
        <v>322186.02130191942</v>
      </c>
      <c r="I80" s="23"/>
      <c r="L80" s="76"/>
      <c r="M80" s="76"/>
      <c r="N80" s="76"/>
      <c r="O80" s="76"/>
      <c r="P80" s="76"/>
    </row>
    <row r="81" spans="1:23" ht="15">
      <c r="A81" s="108" t="s">
        <v>93</v>
      </c>
      <c r="B81" s="68" t="s">
        <v>94</v>
      </c>
      <c r="C81" s="69"/>
      <c r="D81" s="69"/>
      <c r="E81" s="69"/>
      <c r="F81" s="69"/>
      <c r="G81" s="69"/>
      <c r="H81" s="93">
        <v>97300.178433179652</v>
      </c>
      <c r="I81" s="2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</row>
    <row r="82" spans="1:23" ht="15">
      <c r="A82" s="108" t="s">
        <v>95</v>
      </c>
      <c r="B82" s="68" t="s">
        <v>96</v>
      </c>
      <c r="C82" s="69"/>
      <c r="D82" s="69"/>
      <c r="E82" s="69"/>
      <c r="F82" s="69"/>
      <c r="G82" s="69"/>
      <c r="H82" s="93">
        <v>9004.7982403549231</v>
      </c>
      <c r="I82" s="2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</row>
    <row r="83" spans="1:23" ht="15">
      <c r="A83" s="108" t="s">
        <v>97</v>
      </c>
      <c r="B83" s="68" t="s">
        <v>98</v>
      </c>
      <c r="C83" s="69"/>
      <c r="D83" s="69"/>
      <c r="E83" s="69"/>
      <c r="F83" s="69"/>
      <c r="G83" s="69"/>
      <c r="H83" s="93">
        <v>16661.827041895696</v>
      </c>
      <c r="I83" s="23"/>
    </row>
    <row r="84" spans="1:23">
      <c r="A84" s="114"/>
      <c r="B84" s="114"/>
      <c r="C84" s="114"/>
      <c r="D84" s="114"/>
      <c r="E84" s="114"/>
      <c r="F84" s="114"/>
      <c r="G84" s="114"/>
      <c r="H84" s="115"/>
      <c r="I84" s="116"/>
      <c r="J84" s="116"/>
    </row>
    <row r="85" spans="1:23" s="54" customFormat="1" ht="26.45" customHeight="1">
      <c r="A85" s="117" t="s">
        <v>99</v>
      </c>
      <c r="B85" s="117"/>
      <c r="C85" s="117"/>
      <c r="D85" s="117"/>
      <c r="E85" s="117"/>
      <c r="F85" s="117"/>
      <c r="G85" s="117"/>
      <c r="H85" s="117"/>
      <c r="I85" s="118"/>
      <c r="J85" s="118"/>
    </row>
    <row r="86" spans="1:23" s="54" customFormat="1">
      <c r="A86" s="119"/>
      <c r="B86" s="120"/>
      <c r="C86" s="120"/>
      <c r="D86" s="120"/>
      <c r="E86" s="120"/>
      <c r="F86" s="120"/>
      <c r="G86" s="120"/>
      <c r="H86" s="120"/>
      <c r="I86" s="121"/>
      <c r="J86" s="121"/>
    </row>
    <row r="87" spans="1:23" s="54" customFormat="1" ht="15.75">
      <c r="A87" s="122" t="s">
        <v>100</v>
      </c>
      <c r="B87" s="122"/>
      <c r="C87" s="122"/>
      <c r="D87" s="122"/>
      <c r="E87" s="122"/>
      <c r="F87" s="122"/>
      <c r="G87" s="122"/>
      <c r="I87" s="119"/>
      <c r="J87" s="119"/>
    </row>
    <row r="88" spans="1:23" s="54" customFormat="1" ht="15">
      <c r="A88" s="107"/>
      <c r="B88" s="107"/>
      <c r="C88" s="107"/>
      <c r="D88" s="107"/>
      <c r="E88" s="123" t="s">
        <v>101</v>
      </c>
      <c r="F88" s="124"/>
      <c r="H88" s="121"/>
      <c r="I88" s="121"/>
      <c r="J88" s="121"/>
    </row>
    <row r="89" spans="1:23" s="54" customFormat="1" ht="28.5">
      <c r="A89" s="125" t="s">
        <v>102</v>
      </c>
      <c r="B89" s="126" t="s">
        <v>103</v>
      </c>
      <c r="C89" s="126" t="s">
        <v>104</v>
      </c>
      <c r="D89" s="127" t="s">
        <v>105</v>
      </c>
      <c r="E89" s="128" t="s">
        <v>106</v>
      </c>
      <c r="F89" s="129"/>
      <c r="G89" s="130"/>
      <c r="H89" s="124"/>
      <c r="I89" s="121"/>
      <c r="J89" s="121"/>
      <c r="K89" s="121"/>
    </row>
    <row r="90" spans="1:23" s="54" customFormat="1" ht="15">
      <c r="A90" s="131">
        <v>1012.2</v>
      </c>
      <c r="B90" s="131">
        <v>4320</v>
      </c>
      <c r="C90" s="131">
        <v>4320</v>
      </c>
      <c r="D90" s="132">
        <v>6000</v>
      </c>
      <c r="E90" s="132">
        <f>SUM(A90:D90)</f>
        <v>15652.2</v>
      </c>
      <c r="F90" s="133"/>
      <c r="G90" s="134"/>
      <c r="H90" s="121"/>
      <c r="I90" s="121"/>
    </row>
    <row r="91" spans="1:23" s="54" customFormat="1" ht="15">
      <c r="A91" s="135"/>
      <c r="B91" s="135"/>
      <c r="C91" s="136"/>
      <c r="D91" s="136"/>
      <c r="E91" s="136"/>
      <c r="F91" s="136"/>
      <c r="G91" s="124"/>
      <c r="H91" s="121"/>
      <c r="I91" s="121"/>
      <c r="J91" s="121"/>
    </row>
    <row r="92" spans="1:23" s="54" customFormat="1" ht="93.2" customHeight="1">
      <c r="A92" s="137" t="s">
        <v>107</v>
      </c>
      <c r="B92" s="137"/>
      <c r="C92" s="137"/>
      <c r="D92" s="137"/>
      <c r="E92" s="137"/>
      <c r="F92" s="137"/>
      <c r="G92" s="137"/>
      <c r="H92" s="137"/>
      <c r="I92" s="138"/>
      <c r="J92" s="138"/>
      <c r="K92" s="138"/>
      <c r="L92" s="138"/>
      <c r="M92" s="138"/>
    </row>
    <row r="93" spans="1:23" ht="60.75" customHeight="1">
      <c r="A93" s="139" t="s">
        <v>108</v>
      </c>
      <c r="B93" s="139"/>
      <c r="C93" s="139"/>
      <c r="D93" s="139"/>
      <c r="E93" s="139"/>
      <c r="F93" s="139"/>
      <c r="G93" s="139"/>
      <c r="H93" s="139"/>
      <c r="I93" s="140"/>
      <c r="J93" s="140"/>
      <c r="K93" s="140"/>
      <c r="L93" s="140"/>
      <c r="M93" s="140"/>
      <c r="N93" s="140"/>
      <c r="O93" s="140"/>
      <c r="P93" s="140"/>
    </row>
    <row r="94" spans="1:23">
      <c r="A94" s="141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</row>
    <row r="95" spans="1:23" ht="15">
      <c r="A95" s="142" t="s">
        <v>109</v>
      </c>
      <c r="B95" s="142"/>
      <c r="C95" s="142"/>
      <c r="D95" s="142"/>
      <c r="E95" s="142"/>
      <c r="F95" s="142"/>
      <c r="G95" s="142"/>
      <c r="H95" s="142"/>
      <c r="I95" s="143"/>
      <c r="J95" s="143"/>
      <c r="K95" s="144"/>
      <c r="L95" s="144"/>
      <c r="M95" s="144"/>
      <c r="N95" s="144"/>
      <c r="O95" s="144"/>
      <c r="P95" s="144"/>
    </row>
    <row r="96" spans="1:23" ht="15">
      <c r="A96" s="142" t="s">
        <v>110</v>
      </c>
      <c r="B96" s="142"/>
      <c r="C96" s="142"/>
      <c r="D96" s="142"/>
      <c r="E96" s="142"/>
      <c r="F96" s="142"/>
      <c r="G96" s="142"/>
      <c r="H96" s="142"/>
      <c r="I96" s="143"/>
      <c r="J96" s="143"/>
      <c r="K96" s="144"/>
      <c r="L96" s="144"/>
      <c r="M96" s="144"/>
      <c r="N96" s="144"/>
      <c r="O96" s="144"/>
      <c r="P96" s="144"/>
    </row>
    <row r="97" spans="1:16" ht="14.25">
      <c r="A97" s="145" t="s">
        <v>111</v>
      </c>
      <c r="B97" s="145"/>
      <c r="C97" s="145"/>
      <c r="D97" s="145"/>
      <c r="E97" s="145"/>
      <c r="F97" s="145"/>
      <c r="G97" s="145"/>
      <c r="H97" s="145"/>
      <c r="I97" s="146"/>
      <c r="J97" s="146"/>
      <c r="K97" s="146"/>
      <c r="L97" s="146"/>
      <c r="M97" s="146"/>
      <c r="N97" s="146"/>
      <c r="O97" s="146"/>
      <c r="P97" s="146"/>
    </row>
    <row r="98" spans="1:16" ht="15">
      <c r="A98" s="147" t="s">
        <v>112</v>
      </c>
      <c r="B98" s="147"/>
      <c r="C98" s="147"/>
      <c r="D98" s="147"/>
      <c r="E98" s="147"/>
      <c r="F98" s="147"/>
      <c r="G98" s="147"/>
      <c r="H98" s="147"/>
      <c r="I98" s="148"/>
      <c r="J98" s="148"/>
      <c r="K98" s="149"/>
      <c r="L98" s="149"/>
      <c r="M98" s="149"/>
      <c r="N98" s="149"/>
      <c r="O98" s="149"/>
      <c r="P98" s="149"/>
    </row>
    <row r="99" spans="1:16" ht="15">
      <c r="A99" s="150" t="s">
        <v>113</v>
      </c>
      <c r="B99" s="150"/>
      <c r="C99" s="150"/>
      <c r="D99" s="150"/>
      <c r="E99" s="150"/>
      <c r="F99" s="150"/>
      <c r="G99" s="150"/>
      <c r="H99" s="150"/>
      <c r="I99" s="151"/>
      <c r="J99" s="151"/>
    </row>
  </sheetData>
  <mergeCells count="53">
    <mergeCell ref="A93:H93"/>
    <mergeCell ref="A95:H95"/>
    <mergeCell ref="A96:H96"/>
    <mergeCell ref="A97:H97"/>
    <mergeCell ref="A98:H98"/>
    <mergeCell ref="A99:H99"/>
    <mergeCell ref="B69:G69"/>
    <mergeCell ref="K81:V81"/>
    <mergeCell ref="L82:W82"/>
    <mergeCell ref="A85:H85"/>
    <mergeCell ref="A87:G87"/>
    <mergeCell ref="A92:H92"/>
    <mergeCell ref="A59:H59"/>
    <mergeCell ref="A61:H61"/>
    <mergeCell ref="A63:G63"/>
    <mergeCell ref="B64:G64"/>
    <mergeCell ref="B67:E67"/>
    <mergeCell ref="B68:G68"/>
    <mergeCell ref="A49:B49"/>
    <mergeCell ref="C49:G49"/>
    <mergeCell ref="A50:B56"/>
    <mergeCell ref="C50:G50"/>
    <mergeCell ref="C51:G51"/>
    <mergeCell ref="C52:G52"/>
    <mergeCell ref="C53:G53"/>
    <mergeCell ref="C54:G54"/>
    <mergeCell ref="C55:G55"/>
    <mergeCell ref="C56:G56"/>
    <mergeCell ref="A35:B35"/>
    <mergeCell ref="C35:G35"/>
    <mergeCell ref="A36:B43"/>
    <mergeCell ref="C41:G41"/>
    <mergeCell ref="A45:H45"/>
    <mergeCell ref="A47:H47"/>
    <mergeCell ref="H21:H23"/>
    <mergeCell ref="A26:H26"/>
    <mergeCell ref="A28:H28"/>
    <mergeCell ref="A30:H30"/>
    <mergeCell ref="A33:H33"/>
    <mergeCell ref="C34:D34"/>
    <mergeCell ref="E34:F34"/>
    <mergeCell ref="B20:F20"/>
    <mergeCell ref="A21:C23"/>
    <mergeCell ref="D21:D23"/>
    <mergeCell ref="E21:E23"/>
    <mergeCell ref="F21:F23"/>
    <mergeCell ref="G21:G23"/>
    <mergeCell ref="A1:H1"/>
    <mergeCell ref="A2:H2"/>
    <mergeCell ref="A3:H3"/>
    <mergeCell ref="E5:H8"/>
    <mergeCell ref="A17:H17"/>
    <mergeCell ref="A19:H19"/>
  </mergeCells>
  <hyperlinks>
    <hyperlink ref="B64" r:id="rId1" display="blgorod@rambler.ru,"/>
    <hyperlink ref="A97" r:id="rId2" display="blgorod@rambler.ru,"/>
  </hyperlinks>
  <pageMargins left="0.78740157480314965" right="0.78740157480314965" top="0.78740157480314965" bottom="0.82677165354330717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31</vt:lpstr>
      <vt:lpstr>Лист1</vt:lpstr>
      <vt:lpstr>'Садовая 31'!Область_печати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2020-04-06T12:38:49Z</dcterms:modified>
</cp:coreProperties>
</file>