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3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<sst xmlns="http://schemas.openxmlformats.org/spreadsheetml/2006/main" count="56" uniqueCount="56">
  <si>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№ п/п</t>
  </si>
  <si>
    <t>Адрес дома</t>
  </si>
  <si>
    <t>январь-март</t>
  </si>
  <si>
    <t xml:space="preserve">Всего        </t>
  </si>
  <si>
    <t xml:space="preserve">План на ТР на  2019 год </t>
  </si>
  <si>
    <t>План всего на 2018 (с13+с14+с15)</t>
  </si>
  <si>
    <t>Остаток, перерасход (-) средств по тек.ремонту в 2018г. (Без задолженности насселения)</t>
  </si>
  <si>
    <t>Остаток средств до конца 2019 года</t>
  </si>
  <si>
    <t>Остаток средств за минусом задолженности</t>
  </si>
  <si>
    <t>Эл. оборуд.</t>
  </si>
  <si>
    <t>Сантехн. 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</si>
  <si>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</si>
  <si>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</si>
  <si>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</si>
  <si>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</si>
  <si>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</si>
  <si>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Монтаж металл. дверей </t>
  </si>
  <si>
    <t>Предоставление места для размещ-ия рекламы ООО"Лифтборд"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</si>
  <si>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</si>
  <si>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t>О Т Ч Е Т  по текущему ремонту жилого фонда по видам работ за январь-март  2019г.</t>
  </si>
  <si>
    <t>по ООО "Аргумент"</t>
  </si>
  <si>
    <t>Средства за аренду 2019г</t>
  </si>
  <si>
    <t>Задолженность населения по тек. ремонту на 15.03.19</t>
  </si>
  <si>
    <t>Оц. соотв. лифтов, отраб.срок службы (за счёт платных услуг)</t>
  </si>
  <si>
    <t>Набережная, 1</t>
  </si>
  <si>
    <t xml:space="preserve">Набережная, 2 </t>
  </si>
  <si>
    <r>
      <t>Набережная, 3</t>
    </r>
    <r>
      <rPr>
        <i/>
        <sz val="10"/>
        <color indexed="8"/>
        <rFont val="Times New Roman"/>
        <family val="1"/>
      </rPr>
      <t xml:space="preserve"> </t>
    </r>
  </si>
  <si>
    <t>Набережная, 5</t>
  </si>
  <si>
    <t>Набережная, 7</t>
  </si>
  <si>
    <t xml:space="preserve">Набережная, 9 </t>
  </si>
  <si>
    <t xml:space="preserve">Набережная, 10 </t>
  </si>
  <si>
    <t>Набережная, 11</t>
  </si>
  <si>
    <t xml:space="preserve">Набережная, 12 </t>
  </si>
  <si>
    <t xml:space="preserve">Набережная, 13 </t>
  </si>
  <si>
    <t xml:space="preserve">Набережная, 17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</si>
  <si>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</si>
  <si>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</si>
  <si>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</si>
  <si>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</si>
  <si>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</si>
  <si>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</si>
  <si>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</si>
  <si>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>Садовая, 19А</t>
  </si>
  <si>
    <t>Садовая, 19Б</t>
  </si>
  <si>
    <t xml:space="preserve">Садовая, 19В </t>
  </si>
  <si>
    <t xml:space="preserve">Садовая, 20 </t>
  </si>
  <si>
    <t xml:space="preserve">Садовая, 21 </t>
  </si>
  <si>
    <t xml:space="preserve">Садовая, 22  </t>
  </si>
  <si>
    <t>Садовая, 23</t>
  </si>
  <si>
    <t xml:space="preserve">Садовая, 24 </t>
  </si>
  <si>
    <t>Садовая, 25</t>
  </si>
  <si>
    <t xml:space="preserve">Садовая, 27  </t>
  </si>
  <si>
    <t xml:space="preserve">Садовая, 29 </t>
  </si>
  <si>
    <t>Садовая, 31</t>
  </si>
  <si>
    <t xml:space="preserve">Успенка, 23  </t>
  </si>
  <si>
    <t>Итого:31 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</si>
</sst>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top" wrapText="1"/>
    </xf>
    <xf numFmtId="1" fontId="12" fillId="35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C4" sqref="C4:K4"/>
    </sheetView>
  </sheetViews>
  <sheetFormatPr defaultColWidth="9.140625" defaultRowHeight="15"/>
  <cols>
    <col min="1" max="1" width="3.421875" style="0" customWidth="1"/>
    <col min="2" max="2" width="13.8515625" style="0" customWidth="1"/>
    <col min="3" max="3" width="6.7109375" style="0" customWidth="1"/>
    <col min="4" max="5" width="6.00390625" style="0" customWidth="1"/>
    <col min="6" max="6" width="7.28125" style="0" customWidth="1"/>
    <col min="7" max="7" width="6.7109375" style="0" customWidth="1"/>
    <col min="8" max="8" width="6.8515625" style="0" customWidth="1"/>
    <col min="9" max="9" width="7.00390625" style="0" customWidth="1"/>
    <col min="10" max="11" width="5.8515625" style="0" customWidth="1"/>
    <col min="12" max="12" width="7.7109375" style="0" customWidth="1"/>
    <col min="13" max="13" width="7.8515625" style="0" customWidth="1"/>
    <col min="14" max="14" width="6.7109375" style="0" customWidth="1"/>
    <col min="15" max="15" width="7.00390625" style="0" customWidth="1"/>
    <col min="16" max="16" width="8.00390625" style="0" customWidth="1"/>
    <col min="17" max="17" width="8.28125" style="0" customWidth="1"/>
    <col min="18" max="18" width="8.421875" style="0" customWidth="1"/>
    <col min="19" max="19" width="7.57421875" style="0" customWidth="1"/>
    <col min="20" max="20" width="8.57421875" style="0" customWidth="1"/>
  </cols>
  <sheetData>
    <row r="1" spans="1:20" ht="18.7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0"/>
    </row>
    <row r="2" spans="1:20" ht="18.75">
      <c r="A2" s="11"/>
      <c r="B2" s="21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"/>
      <c r="T2" s="10"/>
    </row>
    <row r="3" spans="1:20" ht="15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0"/>
    </row>
    <row r="4" spans="1:20" ht="15" customHeight="1">
      <c r="A4" s="25" t="s">
        <v>0</v>
      </c>
      <c r="B4" s="25" t="s">
        <v>1</v>
      </c>
      <c r="C4" s="22" t="s">
        <v>2</v>
      </c>
      <c r="D4" s="23"/>
      <c r="E4" s="23"/>
      <c r="F4" s="23"/>
      <c r="G4" s="23"/>
      <c r="H4" s="23"/>
      <c r="I4" s="23"/>
      <c r="J4" s="23"/>
      <c r="K4" s="24"/>
      <c r="L4" s="25" t="s">
        <v>3</v>
      </c>
      <c r="M4" s="25" t="s">
        <v>4</v>
      </c>
      <c r="N4" s="22" t="s">
        <v>21</v>
      </c>
      <c r="O4" s="24"/>
      <c r="P4" s="25" t="s">
        <v>5</v>
      </c>
      <c r="Q4" s="25" t="s">
        <v>6</v>
      </c>
      <c r="R4" s="25" t="s">
        <v>7</v>
      </c>
      <c r="S4" s="25" t="s">
        <v>22</v>
      </c>
      <c r="T4" s="25" t="s">
        <v>8</v>
      </c>
    </row>
    <row r="5" spans="1:20" ht="15" customHeight="1">
      <c r="A5" s="26"/>
      <c r="B5" s="26"/>
      <c r="C5" s="19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  <c r="J5" s="19" t="s">
        <v>16</v>
      </c>
      <c r="K5" s="19" t="s">
        <v>23</v>
      </c>
      <c r="L5" s="26"/>
      <c r="M5" s="26"/>
      <c r="N5" s="28"/>
      <c r="O5" s="29"/>
      <c r="P5" s="26"/>
      <c r="Q5" s="26"/>
      <c r="R5" s="26"/>
      <c r="S5" s="26"/>
      <c r="T5" s="26"/>
    </row>
    <row r="6" spans="1:20" ht="48.75" customHeight="1">
      <c r="A6" s="27"/>
      <c r="B6" s="27"/>
      <c r="C6" s="20"/>
      <c r="D6" s="20"/>
      <c r="E6" s="20"/>
      <c r="F6" s="20"/>
      <c r="G6" s="20"/>
      <c r="H6" s="20"/>
      <c r="I6" s="20"/>
      <c r="J6" s="20"/>
      <c r="K6" s="20"/>
      <c r="L6" s="27"/>
      <c r="M6" s="27"/>
      <c r="N6" s="3" t="s">
        <v>17</v>
      </c>
      <c r="O6" s="3" t="s">
        <v>18</v>
      </c>
      <c r="P6" s="27"/>
      <c r="Q6" s="27"/>
      <c r="R6" s="27"/>
      <c r="S6" s="27"/>
      <c r="T6" s="27"/>
    </row>
    <row r="7" spans="1:20" ht="15">
      <c r="A7" s="4">
        <v>1</v>
      </c>
      <c r="B7" s="5">
        <v>2</v>
      </c>
      <c r="C7" s="4">
        <v>3</v>
      </c>
      <c r="D7" s="4">
        <v>4</v>
      </c>
      <c r="E7" s="5">
        <v>5</v>
      </c>
      <c r="F7" s="5">
        <v>6</v>
      </c>
      <c r="G7" s="4">
        <v>7</v>
      </c>
      <c r="H7" s="4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ht="15">
      <c r="A8" s="6">
        <v>1</v>
      </c>
      <c r="B8" s="13" t="s">
        <v>24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f>C8+D8+E8+F8+G8+H8+I8+J8</f>
        <v>0</v>
      </c>
      <c r="M8" s="15">
        <v>73303.578</v>
      </c>
      <c r="N8" s="16">
        <v>13206.48</v>
      </c>
      <c r="O8" s="6">
        <v>6000</v>
      </c>
      <c r="P8" s="15">
        <f>M8+N8+O8</f>
        <v>92510.05799999999</v>
      </c>
      <c r="Q8" s="6">
        <v>244657.53775882</v>
      </c>
      <c r="R8" s="17">
        <f>P8-L8+Q8</f>
        <v>337167.59575881995</v>
      </c>
      <c r="S8" s="17">
        <v>5584.53</v>
      </c>
      <c r="T8" s="17">
        <f>R8-S8</f>
        <v>331583.0657588199</v>
      </c>
    </row>
    <row r="9" spans="1:20" ht="15">
      <c r="A9" s="6">
        <v>2</v>
      </c>
      <c r="B9" s="13" t="s">
        <v>25</v>
      </c>
      <c r="C9" s="14">
        <v>0</v>
      </c>
      <c r="D9" s="14">
        <v>2035</v>
      </c>
      <c r="E9" s="14">
        <v>0</v>
      </c>
      <c r="F9" s="14">
        <v>0</v>
      </c>
      <c r="G9" s="14">
        <v>0</v>
      </c>
      <c r="H9" s="14">
        <v>0</v>
      </c>
      <c r="I9" s="14">
        <v>36160</v>
      </c>
      <c r="J9" s="14">
        <v>0</v>
      </c>
      <c r="K9" s="14">
        <v>0</v>
      </c>
      <c r="L9" s="14">
        <f>C9+D9+E9+F9+G9+H9+I9+J9</f>
        <v>38195</v>
      </c>
      <c r="M9" s="15">
        <v>145154.41019999998</v>
      </c>
      <c r="N9" s="16">
        <v>17280</v>
      </c>
      <c r="O9" s="6">
        <v>12000</v>
      </c>
      <c r="P9" s="15">
        <f aca="true" t="shared" si="0" ref="P9:P38">M9+N9+O9</f>
        <v>174434.41019999998</v>
      </c>
      <c r="Q9" s="16">
        <v>30047.52345114</v>
      </c>
      <c r="R9" s="17">
        <f>P9-L9+Q9</f>
        <v>166286.93365114</v>
      </c>
      <c r="S9" s="17">
        <v>5514.6</v>
      </c>
      <c r="T9" s="17">
        <f>R9-S9</f>
        <v>160772.33365113998</v>
      </c>
    </row>
    <row r="10" spans="1:20" ht="15">
      <c r="A10" s="6">
        <v>3</v>
      </c>
      <c r="B10" s="13" t="s">
        <v>26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f>C10+D10+E10+F10+G10+H10+I10+J10</f>
        <v>0</v>
      </c>
      <c r="M10" s="15">
        <v>73341.255</v>
      </c>
      <c r="N10" s="16">
        <v>9666.48</v>
      </c>
      <c r="O10" s="6">
        <v>6000</v>
      </c>
      <c r="P10" s="15">
        <f t="shared" si="0"/>
        <v>89007.735</v>
      </c>
      <c r="Q10" s="6">
        <v>216266.34888896003</v>
      </c>
      <c r="R10" s="17">
        <f aca="true" t="shared" si="1" ref="R10:R37">P10-L10+Q10</f>
        <v>305274.08388896</v>
      </c>
      <c r="S10" s="17">
        <v>2761.38</v>
      </c>
      <c r="T10" s="17">
        <f aca="true" t="shared" si="2" ref="T10:T37">R10-S10</f>
        <v>302512.70388896</v>
      </c>
    </row>
    <row r="11" spans="1:20" ht="15">
      <c r="A11" s="6">
        <v>4</v>
      </c>
      <c r="B11" s="13" t="s">
        <v>27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f>C11+D11+E11+F11+G11+H11+I11+J11+K11</f>
        <v>0</v>
      </c>
      <c r="M11" s="15">
        <v>73767.6</v>
      </c>
      <c r="N11" s="16">
        <v>9666.48</v>
      </c>
      <c r="O11" s="6">
        <v>6000</v>
      </c>
      <c r="P11" s="15">
        <f t="shared" si="0"/>
        <v>89434.08</v>
      </c>
      <c r="Q11" s="6">
        <v>119656.45047909999</v>
      </c>
      <c r="R11" s="17">
        <f t="shared" si="1"/>
        <v>209090.5304791</v>
      </c>
      <c r="S11" s="17">
        <v>3121.38</v>
      </c>
      <c r="T11" s="17">
        <f>R11-S11</f>
        <v>205969.1504791</v>
      </c>
    </row>
    <row r="12" spans="1:20" ht="15">
      <c r="A12" s="6">
        <v>5</v>
      </c>
      <c r="B12" s="13" t="s">
        <v>28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f>C12+D12+E12+F12+G12+H12+I12+J12</f>
        <v>0</v>
      </c>
      <c r="M12" s="15">
        <v>217365.75179999997</v>
      </c>
      <c r="N12" s="16">
        <v>25920</v>
      </c>
      <c r="O12" s="6">
        <v>18000</v>
      </c>
      <c r="P12" s="15">
        <f t="shared" si="0"/>
        <v>261285.75179999997</v>
      </c>
      <c r="Q12" s="6">
        <v>-128958.07376183994</v>
      </c>
      <c r="R12" s="17">
        <f t="shared" si="1"/>
        <v>132327.67803816003</v>
      </c>
      <c r="S12" s="17">
        <v>11677.09</v>
      </c>
      <c r="T12" s="17">
        <f t="shared" si="2"/>
        <v>120650.58803816003</v>
      </c>
    </row>
    <row r="13" spans="1:20" ht="15">
      <c r="A13" s="6">
        <v>6</v>
      </c>
      <c r="B13" s="13" t="s">
        <v>29</v>
      </c>
      <c r="C13" s="14">
        <v>489</v>
      </c>
      <c r="D13" s="14">
        <v>5837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f>C13+D13+E13+F13+G13+H13+I13+J13</f>
        <v>6326</v>
      </c>
      <c r="M13" s="15">
        <v>217136.517</v>
      </c>
      <c r="N13" s="16">
        <v>27167.4</v>
      </c>
      <c r="O13" s="6">
        <v>18000</v>
      </c>
      <c r="P13" s="15">
        <f t="shared" si="0"/>
        <v>262303.917</v>
      </c>
      <c r="Q13" s="6">
        <v>258487.73215803996</v>
      </c>
      <c r="R13" s="17">
        <f t="shared" si="1"/>
        <v>514465.64915803995</v>
      </c>
      <c r="S13" s="17">
        <v>9145.9</v>
      </c>
      <c r="T13" s="17">
        <f>R13-S13</f>
        <v>505319.7491580399</v>
      </c>
    </row>
    <row r="14" spans="1:20" ht="15">
      <c r="A14" s="6">
        <v>7</v>
      </c>
      <c r="B14" s="13" t="s">
        <v>30</v>
      </c>
      <c r="C14" s="14">
        <v>1237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f>C14+D14+E14+F14+G14+H14+I14+J14</f>
        <v>1237</v>
      </c>
      <c r="M14" s="15">
        <v>82958.805</v>
      </c>
      <c r="N14" s="16">
        <v>9652.2</v>
      </c>
      <c r="O14" s="6">
        <v>6000</v>
      </c>
      <c r="P14" s="15">
        <f t="shared" si="0"/>
        <v>98611.00499999999</v>
      </c>
      <c r="Q14" s="6">
        <v>-246532.80493104</v>
      </c>
      <c r="R14" s="17">
        <f t="shared" si="1"/>
        <v>-149158.79993104003</v>
      </c>
      <c r="S14" s="17">
        <v>5999.9</v>
      </c>
      <c r="T14" s="17">
        <f t="shared" si="2"/>
        <v>-155158.69993104003</v>
      </c>
    </row>
    <row r="15" spans="1:20" ht="15">
      <c r="A15" s="6">
        <v>8</v>
      </c>
      <c r="B15" s="13" t="s">
        <v>31</v>
      </c>
      <c r="C15" s="14">
        <v>0</v>
      </c>
      <c r="D15" s="14">
        <v>1594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f>C15+D15+E15+F15+G15+H15+I15+J15</f>
        <v>1594</v>
      </c>
      <c r="M15" s="15">
        <v>145421.322</v>
      </c>
      <c r="N15" s="16">
        <v>19318.56</v>
      </c>
      <c r="O15" s="6">
        <v>15000</v>
      </c>
      <c r="P15" s="15">
        <f t="shared" si="0"/>
        <v>179739.88199999998</v>
      </c>
      <c r="Q15" s="6">
        <v>105091.05292473998</v>
      </c>
      <c r="R15" s="17">
        <f t="shared" si="1"/>
        <v>283236.93492474</v>
      </c>
      <c r="S15" s="17">
        <v>4867.4</v>
      </c>
      <c r="T15" s="17">
        <f>R15-S15</f>
        <v>278369.53492474</v>
      </c>
    </row>
    <row r="16" spans="1:20" ht="15">
      <c r="A16" s="6">
        <v>9</v>
      </c>
      <c r="B16" s="13" t="s">
        <v>32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f>C16+D16+E16+F16+G16+H16+I16+J16+K16</f>
        <v>0</v>
      </c>
      <c r="M16" s="15">
        <v>95073.01739999998</v>
      </c>
      <c r="N16" s="16">
        <v>14456.88</v>
      </c>
      <c r="O16" s="6">
        <v>12000</v>
      </c>
      <c r="P16" s="15">
        <f t="shared" si="0"/>
        <v>121529.89739999999</v>
      </c>
      <c r="Q16" s="6">
        <v>70407.31338213995</v>
      </c>
      <c r="R16" s="17">
        <f t="shared" si="1"/>
        <v>191937.21078213994</v>
      </c>
      <c r="S16" s="17">
        <v>7592.57</v>
      </c>
      <c r="T16" s="17">
        <f t="shared" si="2"/>
        <v>184344.64078213993</v>
      </c>
    </row>
    <row r="17" spans="1:20" ht="15">
      <c r="A17" s="6">
        <v>10</v>
      </c>
      <c r="B17" s="13" t="s">
        <v>33</v>
      </c>
      <c r="C17" s="14">
        <v>375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f>C17+D17+E17+F17+G17+H17+I17+J17</f>
        <v>375</v>
      </c>
      <c r="M17" s="15">
        <v>214217.54100000003</v>
      </c>
      <c r="N17" s="16">
        <v>28913.76</v>
      </c>
      <c r="O17" s="6">
        <v>18000</v>
      </c>
      <c r="P17" s="15">
        <f t="shared" si="0"/>
        <v>261131.30100000004</v>
      </c>
      <c r="Q17" s="6">
        <v>172057.29777298012</v>
      </c>
      <c r="R17" s="17">
        <f t="shared" si="1"/>
        <v>432813.59877298016</v>
      </c>
      <c r="S17" s="17">
        <v>26151.27</v>
      </c>
      <c r="T17" s="17">
        <f t="shared" si="2"/>
        <v>406662.32877298014</v>
      </c>
    </row>
    <row r="18" spans="1:20" ht="15">
      <c r="A18" s="6">
        <v>11</v>
      </c>
      <c r="B18" s="13" t="s">
        <v>34</v>
      </c>
      <c r="C18" s="14">
        <v>0</v>
      </c>
      <c r="D18" s="14">
        <v>1158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f>C18+D18+E18+F18+G18+H18+I18+J18</f>
        <v>1158</v>
      </c>
      <c r="M18" s="15">
        <v>183219.48330000002</v>
      </c>
      <c r="N18" s="16">
        <v>21600</v>
      </c>
      <c r="O18" s="6">
        <v>15000</v>
      </c>
      <c r="P18" s="15">
        <f t="shared" si="0"/>
        <v>219819.48330000002</v>
      </c>
      <c r="Q18" s="6">
        <v>114710.70066216004</v>
      </c>
      <c r="R18" s="17">
        <f t="shared" si="1"/>
        <v>333372.1839621601</v>
      </c>
      <c r="S18" s="17">
        <v>10274.11</v>
      </c>
      <c r="T18" s="17">
        <f t="shared" si="2"/>
        <v>323098.0739621601</v>
      </c>
    </row>
    <row r="19" spans="1:20" ht="15">
      <c r="A19" s="6">
        <v>12</v>
      </c>
      <c r="B19" s="13" t="s">
        <v>35</v>
      </c>
      <c r="C19" s="14">
        <v>0</v>
      </c>
      <c r="D19" s="14">
        <v>3325</v>
      </c>
      <c r="E19" s="14">
        <v>0</v>
      </c>
      <c r="F19" s="14">
        <v>0</v>
      </c>
      <c r="G19" s="14">
        <v>0</v>
      </c>
      <c r="H19" s="14">
        <v>0</v>
      </c>
      <c r="I19" s="14">
        <v>27520</v>
      </c>
      <c r="J19" s="14">
        <v>0</v>
      </c>
      <c r="K19" s="14">
        <v>0</v>
      </c>
      <c r="L19" s="14">
        <f>C19+D19+E19+F19+G19+H19+I19+J19</f>
        <v>30845</v>
      </c>
      <c r="M19" s="15">
        <v>181308.66449999998</v>
      </c>
      <c r="N19" s="16">
        <v>11191.8</v>
      </c>
      <c r="O19" s="6">
        <v>21000</v>
      </c>
      <c r="P19" s="15">
        <f t="shared" si="0"/>
        <v>213500.46449999997</v>
      </c>
      <c r="Q19" s="6">
        <v>371079.27430131997</v>
      </c>
      <c r="R19" s="17">
        <f t="shared" si="1"/>
        <v>553734.73880132</v>
      </c>
      <c r="S19" s="17">
        <v>12149.99</v>
      </c>
      <c r="T19" s="17">
        <f t="shared" si="2"/>
        <v>541584.74880132</v>
      </c>
    </row>
    <row r="20" spans="1:20" ht="15">
      <c r="A20" s="6">
        <v>13</v>
      </c>
      <c r="B20" s="13" t="s">
        <v>36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f>C20+D20+E20+F20+G20+H20+I20+J20+K20</f>
        <v>0</v>
      </c>
      <c r="M20" s="15">
        <v>326754.37739999994</v>
      </c>
      <c r="N20" s="16">
        <v>38665.68</v>
      </c>
      <c r="O20" s="6">
        <v>50400</v>
      </c>
      <c r="P20" s="15">
        <f t="shared" si="0"/>
        <v>415820.05739999993</v>
      </c>
      <c r="Q20" s="6">
        <v>439356.39855296</v>
      </c>
      <c r="R20" s="17">
        <f t="shared" si="1"/>
        <v>855176.45595296</v>
      </c>
      <c r="S20" s="17">
        <v>21821.17</v>
      </c>
      <c r="T20" s="17">
        <f t="shared" si="2"/>
        <v>833355.2859529599</v>
      </c>
    </row>
    <row r="21" spans="1:20" ht="15">
      <c r="A21" s="6">
        <v>14</v>
      </c>
      <c r="B21" s="13" t="s">
        <v>37</v>
      </c>
      <c r="C21" s="14">
        <v>375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f aca="true" t="shared" si="3" ref="L21:L38">C21+D21+E21+F21+G21+H21+I21+J21</f>
        <v>375</v>
      </c>
      <c r="M21" s="15">
        <v>106792.48199999999</v>
      </c>
      <c r="N21" s="16">
        <v>14456.88</v>
      </c>
      <c r="O21" s="6">
        <v>15000</v>
      </c>
      <c r="P21" s="15">
        <f t="shared" si="0"/>
        <v>136249.362</v>
      </c>
      <c r="Q21" s="6">
        <v>-42192.049120260024</v>
      </c>
      <c r="R21" s="17">
        <f t="shared" si="1"/>
        <v>93682.31287973997</v>
      </c>
      <c r="S21" s="17">
        <v>8999.03</v>
      </c>
      <c r="T21" s="17">
        <f t="shared" si="2"/>
        <v>84683.28287973997</v>
      </c>
    </row>
    <row r="22" spans="1:20" ht="15">
      <c r="A22" s="6">
        <v>15</v>
      </c>
      <c r="B22" s="13" t="s">
        <v>38</v>
      </c>
      <c r="C22" s="14">
        <v>0</v>
      </c>
      <c r="D22" s="14">
        <v>2755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f t="shared" si="3"/>
        <v>2755</v>
      </c>
      <c r="M22" s="15">
        <v>184317.86699999997</v>
      </c>
      <c r="N22" s="16">
        <v>24151.8</v>
      </c>
      <c r="O22" s="6">
        <v>21000</v>
      </c>
      <c r="P22" s="15">
        <f t="shared" si="0"/>
        <v>229469.66699999996</v>
      </c>
      <c r="Q22" s="6">
        <v>-191081.4711384601</v>
      </c>
      <c r="R22" s="17">
        <f t="shared" si="1"/>
        <v>35633.19586153986</v>
      </c>
      <c r="S22" s="17">
        <v>13290.2</v>
      </c>
      <c r="T22" s="17">
        <f t="shared" si="2"/>
        <v>22342.99586153986</v>
      </c>
    </row>
    <row r="23" spans="1:20" ht="15">
      <c r="A23" s="6">
        <v>16</v>
      </c>
      <c r="B23" s="13" t="s">
        <v>39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f t="shared" si="3"/>
        <v>0</v>
      </c>
      <c r="M23" s="15">
        <v>108942.054</v>
      </c>
      <c r="N23" s="16">
        <v>14456.88</v>
      </c>
      <c r="O23" s="6">
        <v>15000</v>
      </c>
      <c r="P23" s="15">
        <f t="shared" si="0"/>
        <v>138398.934</v>
      </c>
      <c r="Q23" s="6">
        <v>-2767.8516273999603</v>
      </c>
      <c r="R23" s="17">
        <f t="shared" si="1"/>
        <v>135631.08237260004</v>
      </c>
      <c r="S23" s="17">
        <v>6301.55</v>
      </c>
      <c r="T23" s="17">
        <f t="shared" si="2"/>
        <v>129329.53237260004</v>
      </c>
    </row>
    <row r="24" spans="1:20" ht="15">
      <c r="A24" s="6">
        <v>17</v>
      </c>
      <c r="B24" s="13" t="s">
        <v>40</v>
      </c>
      <c r="C24" s="14">
        <v>489</v>
      </c>
      <c r="D24" s="14">
        <v>5608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f t="shared" si="3"/>
        <v>6097</v>
      </c>
      <c r="M24" s="15">
        <v>224013.56100000002</v>
      </c>
      <c r="N24" s="16">
        <v>25920</v>
      </c>
      <c r="O24" s="6">
        <v>40800</v>
      </c>
      <c r="P24" s="15">
        <f t="shared" si="0"/>
        <v>290733.561</v>
      </c>
      <c r="Q24" s="6">
        <v>-209922.38743068</v>
      </c>
      <c r="R24" s="17">
        <f t="shared" si="1"/>
        <v>74714.17356931997</v>
      </c>
      <c r="S24" s="17">
        <v>10937.08</v>
      </c>
      <c r="T24" s="17">
        <f t="shared" si="2"/>
        <v>63777.09356931997</v>
      </c>
    </row>
    <row r="25" spans="1:20" ht="15">
      <c r="A25" s="6">
        <v>18</v>
      </c>
      <c r="B25" s="13" t="s">
        <v>41</v>
      </c>
      <c r="C25" s="14">
        <v>0</v>
      </c>
      <c r="D25" s="14">
        <v>2848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f t="shared" si="3"/>
        <v>2848</v>
      </c>
      <c r="M25" s="15">
        <v>183143.931</v>
      </c>
      <c r="N25" s="16">
        <v>21600</v>
      </c>
      <c r="O25" s="6">
        <v>27000</v>
      </c>
      <c r="P25" s="15">
        <f t="shared" si="0"/>
        <v>231743.931</v>
      </c>
      <c r="Q25" s="6">
        <v>259491.40957660007</v>
      </c>
      <c r="R25" s="17">
        <f t="shared" si="1"/>
        <v>488387.34057660005</v>
      </c>
      <c r="S25" s="17">
        <v>8068.23</v>
      </c>
      <c r="T25" s="17">
        <f t="shared" si="2"/>
        <v>480319.11057660007</v>
      </c>
    </row>
    <row r="26" spans="1:20" ht="15">
      <c r="A26" s="6">
        <v>19</v>
      </c>
      <c r="B26" s="13" t="s">
        <v>42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f t="shared" si="3"/>
        <v>0</v>
      </c>
      <c r="M26" s="15">
        <v>87414.606</v>
      </c>
      <c r="N26" s="16">
        <v>9652.2</v>
      </c>
      <c r="O26" s="6">
        <v>12000</v>
      </c>
      <c r="P26" s="15">
        <f t="shared" si="0"/>
        <v>109066.806</v>
      </c>
      <c r="Q26" s="6">
        <v>-43980.706183520015</v>
      </c>
      <c r="R26" s="17">
        <f t="shared" si="1"/>
        <v>65086.09981647998</v>
      </c>
      <c r="S26" s="17">
        <v>4171.41</v>
      </c>
      <c r="T26" s="17">
        <f t="shared" si="2"/>
        <v>60914.68981647998</v>
      </c>
    </row>
    <row r="27" spans="1:20" ht="15">
      <c r="A27" s="6">
        <v>20</v>
      </c>
      <c r="B27" s="13" t="s">
        <v>43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f t="shared" si="3"/>
        <v>0</v>
      </c>
      <c r="M27" s="15">
        <v>88517.15400000001</v>
      </c>
      <c r="N27" s="16">
        <v>9666.48</v>
      </c>
      <c r="O27" s="6">
        <v>15000</v>
      </c>
      <c r="P27" s="15">
        <f t="shared" si="0"/>
        <v>113183.634</v>
      </c>
      <c r="Q27" s="6">
        <v>52645.77117073998</v>
      </c>
      <c r="R27" s="17">
        <f t="shared" si="1"/>
        <v>165829.40517073998</v>
      </c>
      <c r="S27" s="17">
        <v>2410</v>
      </c>
      <c r="T27" s="17">
        <f t="shared" si="2"/>
        <v>163419.40517073998</v>
      </c>
    </row>
    <row r="28" spans="1:20" ht="15">
      <c r="A28" s="6">
        <v>21</v>
      </c>
      <c r="B28" s="13" t="s">
        <v>44</v>
      </c>
      <c r="C28" s="14">
        <v>192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145280</v>
      </c>
      <c r="J28" s="14">
        <v>0</v>
      </c>
      <c r="K28" s="14">
        <v>0</v>
      </c>
      <c r="L28" s="14">
        <f t="shared" si="3"/>
        <v>145472</v>
      </c>
      <c r="M28" s="15">
        <v>122329.28699999998</v>
      </c>
      <c r="N28" s="16">
        <v>12211.32</v>
      </c>
      <c r="O28" s="6">
        <v>15000</v>
      </c>
      <c r="P28" s="15">
        <f t="shared" si="0"/>
        <v>149540.607</v>
      </c>
      <c r="Q28" s="6">
        <v>237018.21700173998</v>
      </c>
      <c r="R28" s="17">
        <f>P28-L28+Q28</f>
        <v>241086.82400173997</v>
      </c>
      <c r="S28" s="17">
        <v>12995.78</v>
      </c>
      <c r="T28" s="17">
        <f>R28-S28</f>
        <v>228091.04400173997</v>
      </c>
    </row>
    <row r="29" spans="1:20" ht="15">
      <c r="A29" s="6">
        <v>22</v>
      </c>
      <c r="B29" s="13" t="s">
        <v>45</v>
      </c>
      <c r="C29" s="14">
        <v>0</v>
      </c>
      <c r="D29" s="14">
        <v>3589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f t="shared" si="3"/>
        <v>3589</v>
      </c>
      <c r="M29" s="15">
        <v>211076.96399999998</v>
      </c>
      <c r="N29" s="16">
        <v>17280</v>
      </c>
      <c r="O29" s="6">
        <v>12000</v>
      </c>
      <c r="P29" s="15">
        <f t="shared" si="0"/>
        <v>240356.96399999998</v>
      </c>
      <c r="Q29" s="16">
        <v>364844.04077304</v>
      </c>
      <c r="R29" s="17">
        <f>P29-L29+Q29</f>
        <v>601612.00477304</v>
      </c>
      <c r="S29" s="17">
        <v>20229.96</v>
      </c>
      <c r="T29" s="17">
        <f>R29-S29</f>
        <v>581382.04477304</v>
      </c>
    </row>
    <row r="30" spans="1:20" ht="15">
      <c r="A30" s="6">
        <v>23</v>
      </c>
      <c r="B30" s="13" t="s">
        <v>46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f t="shared" si="3"/>
        <v>0</v>
      </c>
      <c r="M30" s="15">
        <v>125191.54919999998</v>
      </c>
      <c r="N30" s="16">
        <v>53576.88</v>
      </c>
      <c r="O30" s="6">
        <v>24000</v>
      </c>
      <c r="P30" s="15">
        <f t="shared" si="0"/>
        <v>202768.42919999998</v>
      </c>
      <c r="Q30" s="6">
        <v>-48941.29422079999</v>
      </c>
      <c r="R30" s="17">
        <f t="shared" si="1"/>
        <v>153827.1349792</v>
      </c>
      <c r="S30" s="17">
        <v>14021.42</v>
      </c>
      <c r="T30" s="17">
        <f t="shared" si="2"/>
        <v>139805.71497919998</v>
      </c>
    </row>
    <row r="31" spans="1:20" ht="15">
      <c r="A31" s="6">
        <v>24</v>
      </c>
      <c r="B31" s="13" t="s">
        <v>47</v>
      </c>
      <c r="C31" s="14">
        <v>2617</v>
      </c>
      <c r="D31" s="14">
        <v>4000</v>
      </c>
      <c r="E31" s="14">
        <v>0</v>
      </c>
      <c r="F31" s="14">
        <v>156593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f t="shared" si="3"/>
        <v>163210</v>
      </c>
      <c r="M31" s="15">
        <v>156240.16799999998</v>
      </c>
      <c r="N31" s="16">
        <v>6144.72</v>
      </c>
      <c r="O31" s="6">
        <v>13800</v>
      </c>
      <c r="P31" s="15">
        <f t="shared" si="0"/>
        <v>176184.88799999998</v>
      </c>
      <c r="Q31" s="6">
        <v>-325411.43957918</v>
      </c>
      <c r="R31" s="17">
        <f t="shared" si="1"/>
        <v>-312436.55157918</v>
      </c>
      <c r="S31" s="17">
        <v>30239.79</v>
      </c>
      <c r="T31" s="17">
        <f t="shared" si="2"/>
        <v>-342676.34157918</v>
      </c>
    </row>
    <row r="32" spans="1:20" ht="15">
      <c r="A32" s="6">
        <v>25</v>
      </c>
      <c r="B32" s="13" t="s">
        <v>48</v>
      </c>
      <c r="C32" s="14">
        <v>0</v>
      </c>
      <c r="D32" s="14">
        <v>0</v>
      </c>
      <c r="E32" s="14">
        <v>0</v>
      </c>
      <c r="F32" s="14">
        <v>2199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f t="shared" si="3"/>
        <v>2199</v>
      </c>
      <c r="M32" s="15">
        <v>83958.237</v>
      </c>
      <c r="N32" s="16">
        <v>9652.2</v>
      </c>
      <c r="O32" s="6">
        <v>12000</v>
      </c>
      <c r="P32" s="15">
        <f t="shared" si="0"/>
        <v>105610.43699999999</v>
      </c>
      <c r="Q32" s="6">
        <v>16216.71860109998</v>
      </c>
      <c r="R32" s="17">
        <f t="shared" si="1"/>
        <v>119628.15560109998</v>
      </c>
      <c r="S32" s="17">
        <v>7273.52</v>
      </c>
      <c r="T32" s="17">
        <f t="shared" si="2"/>
        <v>112354.63560109997</v>
      </c>
    </row>
    <row r="33" spans="1:20" ht="15">
      <c r="A33" s="6">
        <v>26</v>
      </c>
      <c r="B33" s="13" t="s">
        <v>49</v>
      </c>
      <c r="C33" s="14">
        <v>0</v>
      </c>
      <c r="D33" s="14">
        <v>9640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f t="shared" si="3"/>
        <v>9640</v>
      </c>
      <c r="M33" s="15">
        <v>122345.64000000001</v>
      </c>
      <c r="N33" s="16">
        <v>6144.72</v>
      </c>
      <c r="O33" s="6">
        <v>12000</v>
      </c>
      <c r="P33" s="15">
        <f t="shared" si="0"/>
        <v>140490.36000000002</v>
      </c>
      <c r="Q33" s="6">
        <v>-208187.2097399799</v>
      </c>
      <c r="R33" s="17">
        <f t="shared" si="1"/>
        <v>-77336.8497399799</v>
      </c>
      <c r="S33" s="17">
        <v>26821.31</v>
      </c>
      <c r="T33" s="17">
        <f t="shared" si="2"/>
        <v>-104158.15973997989</v>
      </c>
    </row>
    <row r="34" spans="1:20" ht="15">
      <c r="A34" s="6">
        <v>27</v>
      </c>
      <c r="B34" s="13" t="s">
        <v>50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40320</v>
      </c>
      <c r="J34" s="14">
        <v>0</v>
      </c>
      <c r="K34" s="14">
        <v>0</v>
      </c>
      <c r="L34" s="14">
        <f t="shared" si="3"/>
        <v>40320</v>
      </c>
      <c r="M34" s="15">
        <v>72111.795</v>
      </c>
      <c r="N34" s="16">
        <v>9637.92</v>
      </c>
      <c r="O34" s="6">
        <v>12000</v>
      </c>
      <c r="P34" s="15">
        <f t="shared" si="0"/>
        <v>93749.715</v>
      </c>
      <c r="Q34" s="6">
        <v>76231.49214082002</v>
      </c>
      <c r="R34" s="17">
        <f t="shared" si="1"/>
        <v>129661.20714082001</v>
      </c>
      <c r="S34" s="17">
        <v>5099.8</v>
      </c>
      <c r="T34" s="17">
        <f>R34-S34</f>
        <v>124561.40714082001</v>
      </c>
    </row>
    <row r="35" spans="1:20" ht="15">
      <c r="A35" s="6">
        <v>28</v>
      </c>
      <c r="B35" s="13" t="s">
        <v>51</v>
      </c>
      <c r="C35" s="14">
        <v>0</v>
      </c>
      <c r="D35" s="14">
        <v>3808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f t="shared" si="3"/>
        <v>3808</v>
      </c>
      <c r="M35" s="15">
        <v>109330.72199999998</v>
      </c>
      <c r="N35" s="16">
        <v>24896.879999999997</v>
      </c>
      <c r="O35" s="6">
        <v>12000</v>
      </c>
      <c r="P35" s="15">
        <f t="shared" si="0"/>
        <v>146227.60199999998</v>
      </c>
      <c r="Q35" s="6">
        <v>352411.76575609995</v>
      </c>
      <c r="R35" s="17">
        <f>P35-L35+Q35</f>
        <v>494831.3677560999</v>
      </c>
      <c r="S35" s="17">
        <v>5969.9</v>
      </c>
      <c r="T35" s="17">
        <f t="shared" si="2"/>
        <v>488861.4677560999</v>
      </c>
    </row>
    <row r="36" spans="1:20" ht="15">
      <c r="A36" s="6">
        <v>29</v>
      </c>
      <c r="B36" s="13" t="s">
        <v>52</v>
      </c>
      <c r="C36" s="14">
        <v>0</v>
      </c>
      <c r="D36" s="14">
        <v>7667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f t="shared" si="3"/>
        <v>7667</v>
      </c>
      <c r="M36" s="15">
        <v>124968.66</v>
      </c>
      <c r="N36" s="16">
        <v>14456.88</v>
      </c>
      <c r="O36" s="6">
        <v>18000</v>
      </c>
      <c r="P36" s="15">
        <f t="shared" si="0"/>
        <v>157425.54</v>
      </c>
      <c r="Q36" s="16">
        <v>-317.81535225997504</v>
      </c>
      <c r="R36" s="17">
        <f t="shared" si="1"/>
        <v>149440.72464774002</v>
      </c>
      <c r="S36" s="17">
        <v>9813.43</v>
      </c>
      <c r="T36" s="17">
        <f t="shared" si="2"/>
        <v>139627.29464774003</v>
      </c>
    </row>
    <row r="37" spans="1:20" ht="15">
      <c r="A37" s="6">
        <v>30</v>
      </c>
      <c r="B37" s="13" t="s">
        <v>53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28320</v>
      </c>
      <c r="J37" s="14">
        <v>0</v>
      </c>
      <c r="K37" s="14">
        <v>0</v>
      </c>
      <c r="L37" s="14">
        <f>C37+D37+E37+F37+G37+H37+I37+J37</f>
        <v>28320</v>
      </c>
      <c r="M37" s="15">
        <v>83686.1694</v>
      </c>
      <c r="N37" s="16">
        <v>9652.2</v>
      </c>
      <c r="O37" s="6">
        <v>6000</v>
      </c>
      <c r="P37" s="15">
        <f t="shared" si="0"/>
        <v>99338.3694</v>
      </c>
      <c r="Q37" s="6">
        <v>137919.09738668002</v>
      </c>
      <c r="R37" s="17">
        <f t="shared" si="1"/>
        <v>208937.46678668002</v>
      </c>
      <c r="S37" s="17">
        <v>2896.6</v>
      </c>
      <c r="T37" s="17">
        <f t="shared" si="2"/>
        <v>206040.86678668</v>
      </c>
    </row>
    <row r="38" spans="1:20" ht="15">
      <c r="A38" s="6">
        <v>31</v>
      </c>
      <c r="B38" s="13" t="s">
        <v>54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f t="shared" si="3"/>
        <v>0</v>
      </c>
      <c r="M38" s="15">
        <v>124055.48849999999</v>
      </c>
      <c r="N38" s="16">
        <v>8019.6</v>
      </c>
      <c r="O38" s="6">
        <v>12000</v>
      </c>
      <c r="P38" s="15">
        <f t="shared" si="0"/>
        <v>144075.08849999998</v>
      </c>
      <c r="Q38" s="6">
        <v>45380.59352216001</v>
      </c>
      <c r="R38" s="17">
        <f>P38-L38+Q38</f>
        <v>189455.68202215998</v>
      </c>
      <c r="S38" s="17">
        <v>12115.52</v>
      </c>
      <c r="T38" s="17">
        <f>R38-S38</f>
        <v>177340.16202216</v>
      </c>
    </row>
    <row r="39" spans="1:20" ht="15">
      <c r="A39" s="18"/>
      <c r="B39" s="7" t="s">
        <v>55</v>
      </c>
      <c r="C39" s="8">
        <f>SUM(C8:C38)</f>
        <v>5774</v>
      </c>
      <c r="D39" s="8">
        <f aca="true" t="shared" si="4" ref="D39:L39">SUM(D8:D38)</f>
        <v>53864</v>
      </c>
      <c r="E39" s="8">
        <f t="shared" si="4"/>
        <v>0</v>
      </c>
      <c r="F39" s="8">
        <f t="shared" si="4"/>
        <v>158792</v>
      </c>
      <c r="G39" s="8">
        <f t="shared" si="4"/>
        <v>0</v>
      </c>
      <c r="H39" s="8">
        <f t="shared" si="4"/>
        <v>0</v>
      </c>
      <c r="I39" s="8">
        <f t="shared" si="4"/>
        <v>277600</v>
      </c>
      <c r="J39" s="8">
        <f t="shared" si="4"/>
        <v>0</v>
      </c>
      <c r="K39" s="8">
        <f t="shared" si="4"/>
        <v>0</v>
      </c>
      <c r="L39" s="8">
        <f t="shared" si="4"/>
        <v>496030</v>
      </c>
      <c r="M39" s="8">
        <f aca="true" t="shared" si="5" ref="M39:S39">SUM(M8:M38)</f>
        <v>4347458.6577</v>
      </c>
      <c r="N39" s="8">
        <f t="shared" si="5"/>
        <v>538283.2799999999</v>
      </c>
      <c r="O39" s="8">
        <f t="shared" si="5"/>
        <v>498000</v>
      </c>
      <c r="P39" s="9">
        <f>SUM(P8:P38)</f>
        <v>5383741.9377</v>
      </c>
      <c r="Q39" s="8">
        <f t="shared" si="5"/>
        <v>2235683.6331759198</v>
      </c>
      <c r="R39" s="8">
        <f t="shared" si="5"/>
        <v>7123395.570875919</v>
      </c>
      <c r="S39" s="8">
        <f t="shared" si="5"/>
        <v>328315.82</v>
      </c>
      <c r="T39" s="9">
        <f>SUM(T8:T38)</f>
        <v>6795079.75087592</v>
      </c>
    </row>
  </sheetData>
  <sheetProtection/>
  <mergeCells count="22"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L4:L6"/>
    <mergeCell ref="M4:M6"/>
    <mergeCell ref="N4:O5"/>
    <mergeCell ref="P4:P6"/>
    <mergeCell ref="Q4:Q6"/>
    <mergeCell ref="J5:J6"/>
    <mergeCell ref="K5:K6"/>
    <mergeCell ref="A1:R1"/>
    <mergeCell ref="B2:R2"/>
    <mergeCell ref="C4:K4"/>
    <mergeCell ref="R4:R6"/>
    <mergeCell ref="A4:A6"/>
    <mergeCell ref="B4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</dc:creator>
  <cp:keywords/>
  <dc:description/>
  <cp:lastModifiedBy>ооо</cp:lastModifiedBy>
  <dcterms:created xsi:type="dcterms:W3CDTF">2019-04-10T10:40:42Z</dcterms:created>
  <dcterms:modified xsi:type="dcterms:W3CDTF">2019-04-10T12:08:48Z</dcterms:modified>
  <cp:category/>
  <cp:version/>
  <cp:contentType/>
  <cp:contentStatus/>
</cp:coreProperties>
</file>