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Г-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<sst xmlns="http://schemas.openxmlformats.org/spreadsheetml/2006/main" count="56" uniqueCount="56">
  <si>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</si>
  <si>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Адрес дома</t>
  </si>
  <si>
    <t xml:space="preserve">Всего        </t>
  </si>
  <si>
    <t>Набережная, 1</t>
  </si>
  <si>
    <t xml:space="preserve">Набережная, 2 </t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</si>
  <si>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</si>
  <si>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</si>
  <si>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</si>
  <si>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</si>
  <si>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</si>
  <si>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</si>
  <si>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</si>
  <si>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</si>
  <si>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</si>
  <si>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</si>
  <si>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</si>
  <si>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</si>
  <si>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</si>
  <si>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</si>
  <si>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</si>
  <si>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</si>
  <si>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</si>
  <si>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</si>
  <si>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</si>
  <si>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</si>
  <si>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</si>
  <si>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</si>
  <si>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>Садовая, 25</t>
  </si>
  <si>
    <t xml:space="preserve">Садовая, 27  </t>
  </si>
  <si>
    <t xml:space="preserve">Садовая, 29 </t>
  </si>
  <si>
    <t>Садовая, 31</t>
  </si>
  <si>
    <t>Итого:31 д.</t>
  </si>
  <si>
    <t xml:space="preserve">Успенка, 23  </t>
  </si>
  <si>
    <t xml:space="preserve">Садовая, 24 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</si>
  <si>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</si>
  <si>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</si>
  <si>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</si>
  <si>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</si>
  <si>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</si>
  <si>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</si>
  <si>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</si>
  <si>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</si>
  <si>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</si>
  <si>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</si>
  <si>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</si>
  <si>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Остаток средств за минусом задолженности</t>
  </si>
  <si>
    <t>по ООО "Благоустроенный город-1"</t>
  </si>
  <si>
    <t>Оц. соотв. лифтов, отраб.срок службы (за счёт платных услуг)</t>
  </si>
  <si>
    <t>План всего на 2018 (с13+с14+с15)</t>
  </si>
  <si>
    <t xml:space="preserve">План  на 2018 год </t>
  </si>
  <si>
    <t>Остаток, перерасход (-) средств по тек.ремонту в 2017г.</t>
  </si>
  <si>
    <t>Остаток средств до конца 2018 года</t>
  </si>
  <si>
    <t>Средства за аренду 2018г</t>
  </si>
  <si>
    <t>январь-май</t>
  </si>
  <si>
    <t>О Т Ч Е Т  по текущему ремонту жилого фонда по видам работ за май 2018г.</t>
  </si>
  <si>
    <t>Задолженность населения по тек. ремонту на 01.05.18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</si>
</sst>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top" wrapText="1"/>
    </xf>
    <xf numFmtId="1" fontId="9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39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3.375" style="0" customWidth="1"/>
    <col min="2" max="2" width="13.875" style="0" customWidth="1"/>
    <col min="3" max="3" width="6.75390625" style="0" customWidth="1"/>
    <col min="4" max="4" width="7.00390625" style="0" customWidth="1"/>
    <col min="5" max="5" width="6.75390625" style="0" customWidth="1"/>
    <col min="6" max="6" width="5.75390625" style="0" customWidth="1"/>
    <col min="7" max="7" width="6.75390625" style="0" customWidth="1"/>
    <col min="8" max="8" width="6.875" style="0" customWidth="1"/>
    <col min="9" max="9" width="7.00390625" style="0" customWidth="1"/>
    <col min="10" max="11" width="5.875" style="0" customWidth="1"/>
    <col min="12" max="12" width="7.75390625" style="0" customWidth="1"/>
    <col min="13" max="13" width="7.875" style="0" customWidth="1"/>
    <col min="14" max="14" width="6.75390625" style="0" customWidth="1"/>
    <col min="15" max="15" width="7.00390625" style="0" customWidth="1"/>
    <col min="16" max="16" width="8.00390625" style="0" customWidth="1"/>
    <col min="17" max="17" width="8.25390625" style="0" customWidth="1"/>
    <col min="18" max="18" width="8.375" style="0" customWidth="1"/>
    <col min="19" max="19" width="7.625" style="0" customWidth="1"/>
    <col min="20" max="20" width="8.625" style="0" customWidth="1"/>
  </cols>
  <sheetData>
    <row r="1" spans="1:20" ht="18.7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3"/>
    </row>
    <row r="2" spans="1:20" ht="18.75">
      <c r="A2" s="7"/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3"/>
    </row>
    <row r="3" spans="1:20" ht="14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3"/>
    </row>
    <row r="4" spans="1:20" ht="12.75">
      <c r="A4" s="25" t="s">
        <v>0</v>
      </c>
      <c r="B4" s="25" t="s">
        <v>1</v>
      </c>
      <c r="C4" s="21" t="s">
        <v>53</v>
      </c>
      <c r="D4" s="30"/>
      <c r="E4" s="30"/>
      <c r="F4" s="30"/>
      <c r="G4" s="30"/>
      <c r="H4" s="30"/>
      <c r="I4" s="30"/>
      <c r="J4" s="30"/>
      <c r="K4" s="22"/>
      <c r="L4" s="25" t="s">
        <v>2</v>
      </c>
      <c r="M4" s="25" t="s">
        <v>49</v>
      </c>
      <c r="N4" s="21" t="s">
        <v>52</v>
      </c>
      <c r="O4" s="22"/>
      <c r="P4" s="25" t="s">
        <v>48</v>
      </c>
      <c r="Q4" s="25" t="s">
        <v>50</v>
      </c>
      <c r="R4" s="25" t="s">
        <v>51</v>
      </c>
      <c r="S4" s="25" t="s">
        <v>55</v>
      </c>
      <c r="T4" s="25" t="s">
        <v>45</v>
      </c>
    </row>
    <row r="5" spans="1:20" ht="12.75" customHeight="1">
      <c r="A5" s="28"/>
      <c r="B5" s="28"/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47</v>
      </c>
      <c r="L5" s="28"/>
      <c r="M5" s="28"/>
      <c r="N5" s="23"/>
      <c r="O5" s="24"/>
      <c r="P5" s="28"/>
      <c r="Q5" s="28"/>
      <c r="R5" s="28"/>
      <c r="S5" s="28"/>
      <c r="T5" s="28"/>
    </row>
    <row r="6" spans="1:20" ht="73.5" customHeight="1">
      <c r="A6" s="29"/>
      <c r="B6" s="29"/>
      <c r="C6" s="27"/>
      <c r="D6" s="27"/>
      <c r="E6" s="27"/>
      <c r="F6" s="27"/>
      <c r="G6" s="27"/>
      <c r="H6" s="27"/>
      <c r="I6" s="27"/>
      <c r="J6" s="27"/>
      <c r="K6" s="27"/>
      <c r="L6" s="29"/>
      <c r="M6" s="29"/>
      <c r="N6" s="8" t="s">
        <v>34</v>
      </c>
      <c r="O6" s="8" t="s">
        <v>35</v>
      </c>
      <c r="P6" s="29"/>
      <c r="Q6" s="29"/>
      <c r="R6" s="29"/>
      <c r="S6" s="29"/>
      <c r="T6" s="29"/>
    </row>
    <row r="7" spans="1:20" ht="12" customHeight="1">
      <c r="A7" s="5">
        <v>1</v>
      </c>
      <c r="B7" s="6">
        <v>2</v>
      </c>
      <c r="C7" s="5">
        <v>3</v>
      </c>
      <c r="D7" s="5">
        <v>4</v>
      </c>
      <c r="E7" s="6">
        <v>5</v>
      </c>
      <c r="F7" s="6">
        <v>6</v>
      </c>
      <c r="G7" s="5">
        <v>7</v>
      </c>
      <c r="H7" s="5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</row>
    <row r="8" spans="1:20" ht="12.75" customHeight="1">
      <c r="A8" s="11">
        <v>1</v>
      </c>
      <c r="B8" s="13" t="s">
        <v>3</v>
      </c>
      <c r="C8" s="14">
        <v>792</v>
      </c>
      <c r="D8" s="14">
        <v>4823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/>
      <c r="L8" s="14">
        <f>C8+D8+E8+F8+G8+H8+I8+J8</f>
        <v>5615</v>
      </c>
      <c r="M8" s="15">
        <v>69200.352</v>
      </c>
      <c r="N8" s="16">
        <v>13206.48</v>
      </c>
      <c r="O8" s="11">
        <v>6000</v>
      </c>
      <c r="P8" s="15">
        <f>M8+N8+O8</f>
        <v>88406.832</v>
      </c>
      <c r="Q8" s="11">
        <v>209656.92975881998</v>
      </c>
      <c r="R8" s="17">
        <f>P8-L8+Q8</f>
        <v>292448.76175882</v>
      </c>
      <c r="S8" s="17">
        <v>5967.81145674</v>
      </c>
      <c r="T8" s="17">
        <f>R8-S8</f>
        <v>286480.95030207996</v>
      </c>
    </row>
    <row r="9" spans="1:20" ht="12.75" customHeight="1">
      <c r="A9" s="11">
        <v>2</v>
      </c>
      <c r="B9" s="13" t="s">
        <v>4</v>
      </c>
      <c r="C9" s="14">
        <v>149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/>
      <c r="L9" s="14">
        <f>C9+D9+E9+F9+G9+H9+I9+J9</f>
        <v>149</v>
      </c>
      <c r="M9" s="15">
        <v>137029.2768</v>
      </c>
      <c r="N9" s="16">
        <v>17280</v>
      </c>
      <c r="O9" s="11">
        <v>12000</v>
      </c>
      <c r="P9" s="15">
        <f aca="true" t="shared" si="0" ref="P9:P38">M9+N9+O9</f>
        <v>166309.2768</v>
      </c>
      <c r="Q9" s="16">
        <v>13366.068251140005</v>
      </c>
      <c r="R9" s="17">
        <f>P9-L9+Q9</f>
        <v>179526.34505114</v>
      </c>
      <c r="S9" s="17">
        <v>3048.0598247400003</v>
      </c>
      <c r="T9" s="17">
        <f>R9-S9</f>
        <v>176478.2852264</v>
      </c>
    </row>
    <row r="10" spans="1:20" ht="12.75" customHeight="1">
      <c r="A10" s="11">
        <v>3</v>
      </c>
      <c r="B10" s="13" t="s">
        <v>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/>
      <c r="L10" s="14">
        <f>C10+D10+E10+F10+G10+H10+I10+J10</f>
        <v>0</v>
      </c>
      <c r="M10" s="15">
        <v>69235.92</v>
      </c>
      <c r="N10" s="16">
        <v>9666.48</v>
      </c>
      <c r="O10" s="11">
        <v>6000</v>
      </c>
      <c r="P10" s="15">
        <f t="shared" si="0"/>
        <v>84902.4</v>
      </c>
      <c r="Q10" s="11">
        <v>189119.48888896</v>
      </c>
      <c r="R10" s="17">
        <f aca="true" t="shared" si="1" ref="R10:R37">P10-L10+Q10</f>
        <v>274021.88888896</v>
      </c>
      <c r="S10" s="17">
        <v>1791.9659835</v>
      </c>
      <c r="T10" s="17">
        <f aca="true" t="shared" si="2" ref="T10:T37">R10-S10</f>
        <v>272229.92290546</v>
      </c>
    </row>
    <row r="11" spans="1:20" ht="12.75" customHeight="1">
      <c r="A11" s="11">
        <v>4</v>
      </c>
      <c r="B11" s="13" t="s">
        <v>5</v>
      </c>
      <c r="C11" s="14">
        <v>3242</v>
      </c>
      <c r="D11" s="14">
        <v>0</v>
      </c>
      <c r="E11" s="14">
        <v>11629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16000</v>
      </c>
      <c r="L11" s="14">
        <f>C11+D11+E11+F11+G11+H11+I11+J11+K11</f>
        <v>30871</v>
      </c>
      <c r="M11" s="15">
        <v>69638.4</v>
      </c>
      <c r="N11" s="16">
        <v>9666.48</v>
      </c>
      <c r="O11" s="11">
        <v>6000</v>
      </c>
      <c r="P11" s="15">
        <f t="shared" si="0"/>
        <v>85304.87999999999</v>
      </c>
      <c r="Q11" s="11">
        <v>55145.37047909999</v>
      </c>
      <c r="R11" s="17">
        <f t="shared" si="1"/>
        <v>109579.25047909998</v>
      </c>
      <c r="S11" s="17">
        <v>3184.71441624</v>
      </c>
      <c r="T11" s="17">
        <f>R11-S11</f>
        <v>106394.53606285999</v>
      </c>
    </row>
    <row r="12" spans="1:20" ht="12.75" customHeight="1">
      <c r="A12" s="11">
        <v>5</v>
      </c>
      <c r="B12" s="13" t="s">
        <v>6</v>
      </c>
      <c r="C12" s="14">
        <v>3375</v>
      </c>
      <c r="D12" s="14">
        <v>16332</v>
      </c>
      <c r="E12" s="14">
        <v>5707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f>C12+D12+E12+F12+G12+H12+I12+J12</f>
        <v>25414</v>
      </c>
      <c r="M12" s="15">
        <v>205198.5312</v>
      </c>
      <c r="N12" s="16">
        <v>25920</v>
      </c>
      <c r="O12" s="11">
        <v>18000</v>
      </c>
      <c r="P12" s="15">
        <f t="shared" si="0"/>
        <v>249118.5312</v>
      </c>
      <c r="Q12" s="11">
        <v>-346729.73056183994</v>
      </c>
      <c r="R12" s="17">
        <f t="shared" si="1"/>
        <v>-123025.19936183994</v>
      </c>
      <c r="S12" s="17">
        <v>11978.11557558</v>
      </c>
      <c r="T12" s="17">
        <f t="shared" si="2"/>
        <v>-135003.31493741996</v>
      </c>
    </row>
    <row r="13" spans="1:20" ht="12.75" customHeight="1">
      <c r="A13" s="11">
        <v>6</v>
      </c>
      <c r="B13" s="13" t="s">
        <v>7</v>
      </c>
      <c r="C13" s="14">
        <v>6299</v>
      </c>
      <c r="D13" s="14">
        <v>9391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/>
      <c r="L13" s="14">
        <f>C13+D13+E13+F13+G13+H13+I13+J13</f>
        <v>15690</v>
      </c>
      <c r="M13" s="15">
        <v>204982.12800000003</v>
      </c>
      <c r="N13" s="16">
        <v>27167.4</v>
      </c>
      <c r="O13" s="11">
        <v>18000</v>
      </c>
      <c r="P13" s="15">
        <f t="shared" si="0"/>
        <v>250149.52800000002</v>
      </c>
      <c r="Q13" s="11">
        <v>205182.24015803996</v>
      </c>
      <c r="R13" s="17">
        <f t="shared" si="1"/>
        <v>439641.76815804</v>
      </c>
      <c r="S13" s="17">
        <v>4719.85600716</v>
      </c>
      <c r="T13" s="17">
        <f>R13-S13</f>
        <v>434921.91215088003</v>
      </c>
    </row>
    <row r="14" spans="1:20" ht="12.75" customHeight="1">
      <c r="A14" s="11">
        <v>7</v>
      </c>
      <c r="B14" s="13" t="s">
        <v>8</v>
      </c>
      <c r="C14" s="14">
        <v>0</v>
      </c>
      <c r="D14" s="14">
        <v>0</v>
      </c>
      <c r="E14" s="14">
        <v>36000</v>
      </c>
      <c r="F14" s="14">
        <v>0</v>
      </c>
      <c r="G14" s="14">
        <v>0</v>
      </c>
      <c r="H14" s="14">
        <v>2574</v>
      </c>
      <c r="I14" s="14">
        <v>0</v>
      </c>
      <c r="J14" s="14">
        <v>0</v>
      </c>
      <c r="K14" s="14"/>
      <c r="L14" s="14">
        <f>C14+D14+E14+F14+G14+H14+I14+J14</f>
        <v>38574</v>
      </c>
      <c r="M14" s="15">
        <v>78315.12</v>
      </c>
      <c r="N14" s="16">
        <v>9652.2</v>
      </c>
      <c r="O14" s="11">
        <v>6000</v>
      </c>
      <c r="P14" s="15">
        <f t="shared" si="0"/>
        <v>93967.31999999999</v>
      </c>
      <c r="Q14" s="11">
        <v>-120733.18493104</v>
      </c>
      <c r="R14" s="17">
        <f t="shared" si="1"/>
        <v>-65339.86493104001</v>
      </c>
      <c r="S14" s="17">
        <v>1832.16996018</v>
      </c>
      <c r="T14" s="17">
        <f t="shared" si="2"/>
        <v>-67172.03489122001</v>
      </c>
    </row>
    <row r="15" spans="1:20" ht="12.75" customHeight="1">
      <c r="A15" s="11">
        <v>8</v>
      </c>
      <c r="B15" s="13" t="s">
        <v>9</v>
      </c>
      <c r="C15" s="14">
        <v>569</v>
      </c>
      <c r="D15" s="14">
        <v>0</v>
      </c>
      <c r="E15" s="14">
        <v>3187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/>
      <c r="L15" s="14">
        <f>C15+D15+E15+F15+G15+H15+I15+J15</f>
        <v>3756</v>
      </c>
      <c r="M15" s="15">
        <v>137281.248</v>
      </c>
      <c r="N15" s="16">
        <v>19318.56</v>
      </c>
      <c r="O15" s="11">
        <v>15000</v>
      </c>
      <c r="P15" s="15">
        <f t="shared" si="0"/>
        <v>171599.808</v>
      </c>
      <c r="Q15" s="11">
        <v>82513.22092473999</v>
      </c>
      <c r="R15" s="17">
        <f t="shared" si="1"/>
        <v>250357.02892473998</v>
      </c>
      <c r="S15" s="17">
        <v>3497.63240232</v>
      </c>
      <c r="T15" s="17">
        <f>R15-S15</f>
        <v>246859.39652241996</v>
      </c>
    </row>
    <row r="16" spans="1:20" ht="12.75" customHeight="1">
      <c r="A16" s="11">
        <v>9</v>
      </c>
      <c r="B16" s="13" t="s">
        <v>10</v>
      </c>
      <c r="C16" s="14">
        <v>330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24000</v>
      </c>
      <c r="L16" s="14">
        <f>C16+D16+E16+F16+G16+H16+I16+J16+K16</f>
        <v>24330</v>
      </c>
      <c r="M16" s="15">
        <v>90172.34639999998</v>
      </c>
      <c r="N16" s="16">
        <v>14456.88</v>
      </c>
      <c r="O16" s="11">
        <v>12000</v>
      </c>
      <c r="P16" s="15">
        <f t="shared" si="0"/>
        <v>116629.22639999999</v>
      </c>
      <c r="Q16" s="11">
        <v>57690.885682139975</v>
      </c>
      <c r="R16" s="17">
        <f t="shared" si="1"/>
        <v>149990.11208213997</v>
      </c>
      <c r="S16" s="17">
        <v>6748.589336579999</v>
      </c>
      <c r="T16" s="17">
        <f t="shared" si="2"/>
        <v>143241.52274555998</v>
      </c>
    </row>
    <row r="17" spans="1:20" ht="12.75" customHeight="1">
      <c r="A17" s="11">
        <v>10</v>
      </c>
      <c r="B17" s="13" t="s">
        <v>11</v>
      </c>
      <c r="C17" s="14">
        <v>848</v>
      </c>
      <c r="D17" s="14">
        <v>4085</v>
      </c>
      <c r="E17" s="14">
        <v>11539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/>
      <c r="L17" s="14">
        <f>C17+D17+E17+F17+G17+H17+I17+J17</f>
        <v>16472</v>
      </c>
      <c r="M17" s="15">
        <v>202226.54400000005</v>
      </c>
      <c r="N17" s="16">
        <v>28913.76</v>
      </c>
      <c r="O17" s="11">
        <v>18000</v>
      </c>
      <c r="P17" s="15">
        <f t="shared" si="0"/>
        <v>249140.30400000006</v>
      </c>
      <c r="Q17" s="11">
        <v>24279.021772980046</v>
      </c>
      <c r="R17" s="17">
        <f t="shared" si="1"/>
        <v>256947.3257729801</v>
      </c>
      <c r="S17" s="17">
        <v>19626.1804494</v>
      </c>
      <c r="T17" s="17">
        <f t="shared" si="2"/>
        <v>237321.1453235801</v>
      </c>
    </row>
    <row r="18" spans="1:20" ht="12.75" customHeight="1">
      <c r="A18" s="11">
        <v>11</v>
      </c>
      <c r="B18" s="13" t="s">
        <v>12</v>
      </c>
      <c r="C18" s="14">
        <v>1180</v>
      </c>
      <c r="D18" s="14">
        <v>932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/>
      <c r="L18" s="14">
        <f>C18+D18+E18+F18+G18+H18+I18+J18</f>
        <v>2112</v>
      </c>
      <c r="M18" s="15">
        <v>172963.62720000002</v>
      </c>
      <c r="N18" s="16">
        <v>21600</v>
      </c>
      <c r="O18" s="11">
        <v>15000</v>
      </c>
      <c r="P18" s="15">
        <f t="shared" si="0"/>
        <v>209563.62720000002</v>
      </c>
      <c r="Q18" s="11">
        <v>11805.84986216003</v>
      </c>
      <c r="R18" s="17">
        <f t="shared" si="1"/>
        <v>219257.47706216003</v>
      </c>
      <c r="S18" s="17">
        <v>9976.4562681</v>
      </c>
      <c r="T18" s="17">
        <f t="shared" si="2"/>
        <v>209281.02079406002</v>
      </c>
    </row>
    <row r="19" spans="1:20" ht="12.75" customHeight="1">
      <c r="A19" s="11">
        <v>12</v>
      </c>
      <c r="B19" s="13" t="s">
        <v>13</v>
      </c>
      <c r="C19" s="14">
        <v>0</v>
      </c>
      <c r="D19" s="14">
        <v>7687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/>
      <c r="L19" s="14">
        <f>C19+D19+E19+F19+G19+H19+I19+J19</f>
        <v>7687</v>
      </c>
      <c r="M19" s="15">
        <v>171159.768</v>
      </c>
      <c r="N19" s="19">
        <v>11191.8</v>
      </c>
      <c r="O19" s="11">
        <v>21000</v>
      </c>
      <c r="P19" s="15">
        <f t="shared" si="0"/>
        <v>203351.568</v>
      </c>
      <c r="Q19" s="11">
        <v>329828.17230131995</v>
      </c>
      <c r="R19" s="17">
        <f t="shared" si="1"/>
        <v>525492.74030132</v>
      </c>
      <c r="S19" s="17">
        <v>5835.42632484</v>
      </c>
      <c r="T19" s="17">
        <f t="shared" si="2"/>
        <v>519657.31397648</v>
      </c>
    </row>
    <row r="20" spans="1:20" ht="12.75" customHeight="1">
      <c r="A20" s="11">
        <v>13</v>
      </c>
      <c r="B20" s="13" t="s">
        <v>14</v>
      </c>
      <c r="C20" s="14">
        <v>647</v>
      </c>
      <c r="D20" s="14">
        <v>0</v>
      </c>
      <c r="E20" s="14">
        <v>3137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16000</v>
      </c>
      <c r="L20" s="14">
        <f>C20+D20+E20+F20+G20+H20+I20+J20+K20</f>
        <v>19784</v>
      </c>
      <c r="M20" s="15">
        <v>308464.0416</v>
      </c>
      <c r="N20" s="16">
        <v>38665.68</v>
      </c>
      <c r="O20" s="11">
        <v>50400</v>
      </c>
      <c r="P20" s="15">
        <f t="shared" si="0"/>
        <v>397529.7216</v>
      </c>
      <c r="Q20" s="11">
        <v>208351.67615296002</v>
      </c>
      <c r="R20" s="17">
        <f t="shared" si="1"/>
        <v>586097.39775296</v>
      </c>
      <c r="S20" s="17">
        <v>22756.6539018</v>
      </c>
      <c r="T20" s="17">
        <f t="shared" si="2"/>
        <v>563340.7438511599</v>
      </c>
    </row>
    <row r="21" spans="1:20" ht="12.75" customHeight="1">
      <c r="A21" s="11">
        <v>14</v>
      </c>
      <c r="B21" s="13" t="s">
        <v>15</v>
      </c>
      <c r="C21" s="14">
        <v>0</v>
      </c>
      <c r="D21" s="14">
        <v>0</v>
      </c>
      <c r="E21" s="14">
        <v>1594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/>
      <c r="L21" s="14">
        <f aca="true" t="shared" si="3" ref="L21:L38">C21+D21+E21+F21+G21+H21+I21+J21</f>
        <v>1594</v>
      </c>
      <c r="M21" s="15">
        <v>100814.688</v>
      </c>
      <c r="N21" s="16">
        <v>14456.88</v>
      </c>
      <c r="O21" s="11">
        <v>15000</v>
      </c>
      <c r="P21" s="15">
        <f t="shared" si="0"/>
        <v>130271.568</v>
      </c>
      <c r="Q21" s="11">
        <v>-161395.36112026003</v>
      </c>
      <c r="R21" s="17">
        <f t="shared" si="1"/>
        <v>-32717.79312026003</v>
      </c>
      <c r="S21" s="17">
        <v>5032.344618</v>
      </c>
      <c r="T21" s="17">
        <f t="shared" si="2"/>
        <v>-37750.13773826003</v>
      </c>
    </row>
    <row r="22" spans="1:20" ht="12.75" customHeight="1">
      <c r="A22" s="11">
        <v>15</v>
      </c>
      <c r="B22" s="13" t="s">
        <v>16</v>
      </c>
      <c r="C22" s="14">
        <v>529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/>
      <c r="L22" s="14">
        <f t="shared" si="3"/>
        <v>529</v>
      </c>
      <c r="M22" s="15">
        <v>174000.528</v>
      </c>
      <c r="N22" s="16">
        <v>24151.8</v>
      </c>
      <c r="O22" s="11">
        <v>21000</v>
      </c>
      <c r="P22" s="15">
        <f t="shared" si="0"/>
        <v>219152.32799999998</v>
      </c>
      <c r="Q22" s="11">
        <v>-42041.96313846005</v>
      </c>
      <c r="R22" s="17">
        <f t="shared" si="1"/>
        <v>176581.3648615399</v>
      </c>
      <c r="S22" s="17">
        <v>9054.370207259999</v>
      </c>
      <c r="T22" s="17">
        <f t="shared" si="2"/>
        <v>167526.9946542799</v>
      </c>
    </row>
    <row r="23" spans="1:20" ht="12.75" customHeight="1">
      <c r="A23" s="11">
        <v>16</v>
      </c>
      <c r="B23" s="13" t="s">
        <v>17</v>
      </c>
      <c r="C23" s="14">
        <v>0</v>
      </c>
      <c r="D23" s="14">
        <v>4436</v>
      </c>
      <c r="E23" s="14">
        <v>41067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>
        <f t="shared" si="3"/>
        <v>45503</v>
      </c>
      <c r="M23" s="15">
        <v>102843.93600000002</v>
      </c>
      <c r="N23" s="16">
        <v>14456.88</v>
      </c>
      <c r="O23" s="11">
        <v>15000</v>
      </c>
      <c r="P23" s="15">
        <f t="shared" si="0"/>
        <v>132300.81600000002</v>
      </c>
      <c r="Q23" s="11">
        <v>5471.564372600037</v>
      </c>
      <c r="R23" s="17">
        <f t="shared" si="1"/>
        <v>92269.38037260006</v>
      </c>
      <c r="S23" s="17">
        <v>4711.9362507000005</v>
      </c>
      <c r="T23" s="17">
        <f t="shared" si="2"/>
        <v>87557.44412190006</v>
      </c>
    </row>
    <row r="24" spans="1:20" ht="12.75" customHeight="1">
      <c r="A24" s="11">
        <v>17</v>
      </c>
      <c r="B24" s="13" t="s">
        <v>18</v>
      </c>
      <c r="C24" s="14">
        <v>1626</v>
      </c>
      <c r="D24" s="14">
        <v>4326</v>
      </c>
      <c r="E24" s="14">
        <v>816</v>
      </c>
      <c r="F24" s="14">
        <v>0</v>
      </c>
      <c r="G24" s="14">
        <v>55286</v>
      </c>
      <c r="H24" s="14">
        <v>0</v>
      </c>
      <c r="I24" s="14">
        <v>0</v>
      </c>
      <c r="J24" s="14">
        <v>0</v>
      </c>
      <c r="K24" s="14">
        <v>16000</v>
      </c>
      <c r="L24" s="14">
        <f>C24+D24+E24+F24+G24+H24+I24+J24+K24</f>
        <v>78054</v>
      </c>
      <c r="M24" s="15">
        <v>211474.22400000005</v>
      </c>
      <c r="N24" s="16">
        <v>25920</v>
      </c>
      <c r="O24" s="11">
        <v>40800</v>
      </c>
      <c r="P24" s="15">
        <f t="shared" si="0"/>
        <v>278194.22400000005</v>
      </c>
      <c r="Q24" s="11">
        <v>-6815.423430680046</v>
      </c>
      <c r="R24" s="17">
        <f t="shared" si="1"/>
        <v>193324.80056932</v>
      </c>
      <c r="S24" s="17">
        <v>6919.577245980001</v>
      </c>
      <c r="T24" s="17">
        <f t="shared" si="2"/>
        <v>186405.22332334</v>
      </c>
    </row>
    <row r="25" spans="1:20" ht="12.75" customHeight="1">
      <c r="A25" s="11">
        <v>18</v>
      </c>
      <c r="B25" s="13" t="s">
        <v>19</v>
      </c>
      <c r="C25" s="14">
        <v>0</v>
      </c>
      <c r="D25" s="14">
        <v>9265</v>
      </c>
      <c r="E25" s="14">
        <v>18000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/>
      <c r="L25" s="14">
        <f t="shared" si="3"/>
        <v>27265</v>
      </c>
      <c r="M25" s="15">
        <v>172892.304</v>
      </c>
      <c r="N25" s="16">
        <v>21600</v>
      </c>
      <c r="O25" s="11">
        <v>27000</v>
      </c>
      <c r="P25" s="15">
        <f t="shared" si="0"/>
        <v>221492.304</v>
      </c>
      <c r="Q25" s="11">
        <v>182092.25357660005</v>
      </c>
      <c r="R25" s="17">
        <f t="shared" si="1"/>
        <v>376319.55757660005</v>
      </c>
      <c r="S25" s="17">
        <v>3970.8764915399997</v>
      </c>
      <c r="T25" s="17">
        <f t="shared" si="2"/>
        <v>372348.68108506006</v>
      </c>
    </row>
    <row r="26" spans="1:20" ht="12.75" customHeight="1">
      <c r="A26" s="11">
        <v>19</v>
      </c>
      <c r="B26" s="13" t="s">
        <v>20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/>
      <c r="L26" s="14">
        <f t="shared" si="3"/>
        <v>0</v>
      </c>
      <c r="M26" s="15">
        <v>82521.504</v>
      </c>
      <c r="N26" s="16">
        <v>9652.2</v>
      </c>
      <c r="O26" s="11">
        <v>12000</v>
      </c>
      <c r="P26" s="15">
        <f t="shared" si="0"/>
        <v>104173.704</v>
      </c>
      <c r="Q26" s="11">
        <v>-113013.36218352002</v>
      </c>
      <c r="R26" s="17">
        <f t="shared" si="1"/>
        <v>-8839.65818352002</v>
      </c>
      <c r="S26" s="17">
        <v>2852.37524754</v>
      </c>
      <c r="T26" s="17">
        <f t="shared" si="2"/>
        <v>-11692.03343106002</v>
      </c>
    </row>
    <row r="27" spans="1:20" ht="12.75" customHeight="1">
      <c r="A27" s="11">
        <v>20</v>
      </c>
      <c r="B27" s="13" t="s">
        <v>21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/>
      <c r="L27" s="14">
        <f t="shared" si="3"/>
        <v>0</v>
      </c>
      <c r="M27" s="15">
        <v>83562.33600000001</v>
      </c>
      <c r="N27" s="16">
        <v>9666.48</v>
      </c>
      <c r="O27" s="11">
        <v>15000</v>
      </c>
      <c r="P27" s="15">
        <f t="shared" si="0"/>
        <v>108228.816</v>
      </c>
      <c r="Q27" s="11">
        <v>-2391.012829260018</v>
      </c>
      <c r="R27" s="17">
        <f t="shared" si="1"/>
        <v>105837.80317074</v>
      </c>
      <c r="S27" s="17">
        <v>842.04978732</v>
      </c>
      <c r="T27" s="17">
        <f t="shared" si="2"/>
        <v>104995.75338342</v>
      </c>
    </row>
    <row r="28" spans="1:20" ht="12.75" customHeight="1">
      <c r="A28" s="11">
        <v>21</v>
      </c>
      <c r="B28" s="13" t="s">
        <v>22</v>
      </c>
      <c r="C28" s="14">
        <v>561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/>
      <c r="L28" s="14">
        <f t="shared" si="3"/>
        <v>561</v>
      </c>
      <c r="M28" s="15">
        <v>115481.808</v>
      </c>
      <c r="N28" s="16">
        <v>12211.32</v>
      </c>
      <c r="O28" s="11">
        <v>15000</v>
      </c>
      <c r="P28" s="15">
        <f t="shared" si="0"/>
        <v>142693.128</v>
      </c>
      <c r="Q28" s="11">
        <v>324620.28500174</v>
      </c>
      <c r="R28" s="17">
        <f>P28-L28+Q28</f>
        <v>466752.41300174</v>
      </c>
      <c r="S28" s="17">
        <v>12058.591852440002</v>
      </c>
      <c r="T28" s="17">
        <f>R28-S28</f>
        <v>454693.8211493</v>
      </c>
    </row>
    <row r="29" spans="1:20" ht="12.75" customHeight="1">
      <c r="A29" s="11">
        <v>22</v>
      </c>
      <c r="B29" s="13" t="s">
        <v>23</v>
      </c>
      <c r="C29" s="14">
        <v>0</v>
      </c>
      <c r="D29" s="14">
        <v>9092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/>
      <c r="L29" s="14">
        <f t="shared" si="3"/>
        <v>9092</v>
      </c>
      <c r="M29" s="15">
        <v>199639.296</v>
      </c>
      <c r="N29" s="16">
        <v>17280</v>
      </c>
      <c r="O29" s="11">
        <v>12000</v>
      </c>
      <c r="P29" s="15">
        <f t="shared" si="0"/>
        <v>228919.296</v>
      </c>
      <c r="Q29" s="16">
        <v>185287.74877303996</v>
      </c>
      <c r="R29" s="17">
        <f>P29-L29+Q29</f>
        <v>405115.04477304</v>
      </c>
      <c r="S29" s="17">
        <v>11307.76335108</v>
      </c>
      <c r="T29" s="17">
        <f>R29-S29</f>
        <v>393807.28142196</v>
      </c>
    </row>
    <row r="30" spans="1:20" ht="12.75" customHeight="1">
      <c r="A30" s="11">
        <v>23</v>
      </c>
      <c r="B30" s="13" t="s">
        <v>24</v>
      </c>
      <c r="C30" s="14">
        <v>0</v>
      </c>
      <c r="D30" s="14">
        <v>2664</v>
      </c>
      <c r="E30" s="14">
        <v>0</v>
      </c>
      <c r="F30" s="14">
        <v>0</v>
      </c>
      <c r="G30" s="14">
        <v>0</v>
      </c>
      <c r="H30" s="14">
        <v>0</v>
      </c>
      <c r="I30" s="14">
        <v>75400</v>
      </c>
      <c r="J30" s="14">
        <v>0</v>
      </c>
      <c r="K30" s="14"/>
      <c r="L30" s="14">
        <f t="shared" si="3"/>
        <v>78064</v>
      </c>
      <c r="M30" s="15">
        <v>118183.8528</v>
      </c>
      <c r="N30" s="16">
        <v>51056.88</v>
      </c>
      <c r="O30" s="11">
        <v>24000</v>
      </c>
      <c r="P30" s="15">
        <f t="shared" si="0"/>
        <v>193240.7328</v>
      </c>
      <c r="Q30" s="11">
        <v>-103714.79342080001</v>
      </c>
      <c r="R30" s="17">
        <f t="shared" si="1"/>
        <v>11461.93937919999</v>
      </c>
      <c r="S30" s="17">
        <v>11882.616934860001</v>
      </c>
      <c r="T30" s="17">
        <f t="shared" si="2"/>
        <v>-420.6775556600114</v>
      </c>
    </row>
    <row r="31" spans="1:20" ht="12.75" customHeight="1">
      <c r="A31" s="11">
        <v>24</v>
      </c>
      <c r="B31" s="13" t="s">
        <v>25</v>
      </c>
      <c r="C31" s="14">
        <v>320</v>
      </c>
      <c r="D31" s="14">
        <v>14269</v>
      </c>
      <c r="E31" s="14">
        <v>55893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20000</v>
      </c>
      <c r="L31" s="14">
        <f>C31+D31+E31+F31+G31+H31+I31+J31+K31</f>
        <v>90482</v>
      </c>
      <c r="M31" s="15">
        <v>147773.952</v>
      </c>
      <c r="N31" s="16">
        <v>6144.72</v>
      </c>
      <c r="O31" s="11">
        <v>13800</v>
      </c>
      <c r="P31" s="15">
        <f t="shared" si="0"/>
        <v>167718.672</v>
      </c>
      <c r="Q31" s="11">
        <v>-251382.32157918002</v>
      </c>
      <c r="R31" s="17">
        <f t="shared" si="1"/>
        <v>-174145.64957918003</v>
      </c>
      <c r="S31" s="17">
        <v>23771.330451539998</v>
      </c>
      <c r="T31" s="17">
        <f t="shared" si="2"/>
        <v>-197916.98003072003</v>
      </c>
    </row>
    <row r="32" spans="1:20" ht="12.75" customHeight="1">
      <c r="A32" s="11">
        <v>25</v>
      </c>
      <c r="B32" s="13" t="s">
        <v>26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/>
      <c r="L32" s="14">
        <f t="shared" si="3"/>
        <v>0</v>
      </c>
      <c r="M32" s="15">
        <v>79258.60800000001</v>
      </c>
      <c r="N32" s="16">
        <v>9652.2</v>
      </c>
      <c r="O32" s="11">
        <v>12000</v>
      </c>
      <c r="P32" s="15">
        <f t="shared" si="0"/>
        <v>100910.808</v>
      </c>
      <c r="Q32" s="11">
        <v>-37078.29339890002</v>
      </c>
      <c r="R32" s="17">
        <f t="shared" si="1"/>
        <v>63832.51460109998</v>
      </c>
      <c r="S32" s="17">
        <v>4198.58626698</v>
      </c>
      <c r="T32" s="17">
        <f t="shared" si="2"/>
        <v>59633.928334119984</v>
      </c>
    </row>
    <row r="33" spans="1:20" ht="12.75" customHeight="1">
      <c r="A33" s="11">
        <v>26</v>
      </c>
      <c r="B33" s="13" t="s">
        <v>33</v>
      </c>
      <c r="C33" s="14">
        <v>723</v>
      </c>
      <c r="D33" s="14">
        <v>12218</v>
      </c>
      <c r="E33" s="14">
        <v>2193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/>
      <c r="L33" s="14">
        <f t="shared" si="3"/>
        <v>15134</v>
      </c>
      <c r="M33" s="15">
        <v>122345.64000000001</v>
      </c>
      <c r="N33" s="16">
        <v>6144.72</v>
      </c>
      <c r="O33" s="11">
        <v>12000</v>
      </c>
      <c r="P33" s="15">
        <f t="shared" si="0"/>
        <v>140490.36000000002</v>
      </c>
      <c r="Q33" s="11">
        <v>-332002.5697399799</v>
      </c>
      <c r="R33" s="17">
        <f t="shared" si="1"/>
        <v>-206646.2097399799</v>
      </c>
      <c r="S33" s="17">
        <v>29107.161376020005</v>
      </c>
      <c r="T33" s="17">
        <f t="shared" si="2"/>
        <v>-235753.3711159999</v>
      </c>
    </row>
    <row r="34" spans="1:20" ht="12.75" customHeight="1">
      <c r="A34" s="11">
        <v>27</v>
      </c>
      <c r="B34" s="13" t="s">
        <v>27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/>
      <c r="L34" s="14">
        <f t="shared" si="3"/>
        <v>0</v>
      </c>
      <c r="M34" s="15">
        <v>68075.28</v>
      </c>
      <c r="N34" s="16">
        <v>9637.92</v>
      </c>
      <c r="O34" s="11">
        <v>12000</v>
      </c>
      <c r="P34" s="15">
        <f t="shared" si="0"/>
        <v>89713.2</v>
      </c>
      <c r="Q34" s="11">
        <v>26964.15214082</v>
      </c>
      <c r="R34" s="17">
        <f t="shared" si="1"/>
        <v>116677.35214082</v>
      </c>
      <c r="S34" s="17">
        <v>3985.41785796</v>
      </c>
      <c r="T34" s="17">
        <f>R34-S34</f>
        <v>112691.93428286</v>
      </c>
    </row>
    <row r="35" spans="1:20" ht="12.75" customHeight="1">
      <c r="A35" s="11">
        <v>28</v>
      </c>
      <c r="B35" s="13" t="s">
        <v>28</v>
      </c>
      <c r="C35" s="14">
        <v>1056</v>
      </c>
      <c r="D35" s="14">
        <v>6786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/>
      <c r="L35" s="14">
        <f t="shared" si="3"/>
        <v>7842</v>
      </c>
      <c r="M35" s="15">
        <v>103210.848</v>
      </c>
      <c r="N35" s="16">
        <v>24896.879999999997</v>
      </c>
      <c r="O35" s="11">
        <v>12000</v>
      </c>
      <c r="P35" s="15">
        <f t="shared" si="0"/>
        <v>140107.728</v>
      </c>
      <c r="Q35" s="11">
        <v>245038.21375609998</v>
      </c>
      <c r="R35" s="17">
        <f>P35-L35+Q35</f>
        <v>377303.9417561</v>
      </c>
      <c r="S35" s="17">
        <v>4015.7361833399996</v>
      </c>
      <c r="T35" s="17">
        <f t="shared" si="2"/>
        <v>373288.20557275997</v>
      </c>
    </row>
    <row r="36" spans="1:20" ht="12.75" customHeight="1">
      <c r="A36" s="11">
        <v>29</v>
      </c>
      <c r="B36" s="13" t="s">
        <v>29</v>
      </c>
      <c r="C36" s="14">
        <v>652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/>
      <c r="L36" s="14">
        <f t="shared" si="3"/>
        <v>652</v>
      </c>
      <c r="M36" s="15">
        <v>117973.44</v>
      </c>
      <c r="N36" s="16">
        <v>14456.88</v>
      </c>
      <c r="O36" s="11">
        <v>18000</v>
      </c>
      <c r="P36" s="15">
        <f t="shared" si="0"/>
        <v>150430.32</v>
      </c>
      <c r="Q36" s="16">
        <v>-81666.85535225998</v>
      </c>
      <c r="R36" s="17">
        <f t="shared" si="1"/>
        <v>68111.46464774002</v>
      </c>
      <c r="S36" s="17">
        <v>10588.36092678</v>
      </c>
      <c r="T36" s="17">
        <f t="shared" si="2"/>
        <v>57523.103720960025</v>
      </c>
    </row>
    <row r="37" spans="1:20" ht="12.75" customHeight="1">
      <c r="A37" s="11">
        <v>30</v>
      </c>
      <c r="B37" s="13" t="s">
        <v>30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/>
      <c r="L37" s="14">
        <f>C37+D37+E37+F37+G37+H37+I37+J37</f>
        <v>0</v>
      </c>
      <c r="M37" s="15">
        <v>79001.7696</v>
      </c>
      <c r="N37" s="16">
        <v>9652.2</v>
      </c>
      <c r="O37" s="11">
        <v>6000</v>
      </c>
      <c r="P37" s="15">
        <f t="shared" si="0"/>
        <v>94653.9696</v>
      </c>
      <c r="Q37" s="11">
        <v>45927.86298668001</v>
      </c>
      <c r="R37" s="17">
        <f t="shared" si="1"/>
        <v>140581.83258668002</v>
      </c>
      <c r="S37" s="17">
        <v>925.7700639600001</v>
      </c>
      <c r="T37" s="17">
        <f t="shared" si="2"/>
        <v>139656.06252272002</v>
      </c>
    </row>
    <row r="38" spans="1:20" ht="12.75" customHeight="1">
      <c r="A38" s="11">
        <v>31</v>
      </c>
      <c r="B38" s="13" t="s">
        <v>32</v>
      </c>
      <c r="C38" s="14">
        <v>43053</v>
      </c>
      <c r="D38" s="14">
        <v>11749</v>
      </c>
      <c r="E38" s="14">
        <v>416</v>
      </c>
      <c r="F38" s="14">
        <v>0</v>
      </c>
      <c r="G38" s="14">
        <v>53648</v>
      </c>
      <c r="H38" s="14">
        <v>0</v>
      </c>
      <c r="I38" s="14">
        <v>0</v>
      </c>
      <c r="J38" s="14">
        <v>0</v>
      </c>
      <c r="K38" s="14"/>
      <c r="L38" s="14">
        <f t="shared" si="3"/>
        <v>108866</v>
      </c>
      <c r="M38" s="15">
        <v>117111.38399999999</v>
      </c>
      <c r="N38" s="16">
        <v>8019.6</v>
      </c>
      <c r="O38" s="11">
        <v>12000</v>
      </c>
      <c r="P38" s="15">
        <f t="shared" si="0"/>
        <v>137130.984</v>
      </c>
      <c r="Q38" s="11">
        <v>20527.467522159986</v>
      </c>
      <c r="R38" s="17">
        <f>P38-L38+Q38</f>
        <v>48792.45152215999</v>
      </c>
      <c r="S38" s="17">
        <v>4424.0547279600005</v>
      </c>
      <c r="T38" s="17">
        <f>R38-S38</f>
        <v>44368.39679419999</v>
      </c>
    </row>
    <row r="39" spans="1:20" ht="12.75">
      <c r="A39" s="18"/>
      <c r="B39" s="12" t="s">
        <v>31</v>
      </c>
      <c r="C39" s="9">
        <v>65951</v>
      </c>
      <c r="D39" s="9">
        <v>118055</v>
      </c>
      <c r="E39" s="9">
        <v>191178</v>
      </c>
      <c r="F39" s="9">
        <v>0</v>
      </c>
      <c r="G39" s="9">
        <v>108934</v>
      </c>
      <c r="H39" s="9">
        <v>2574</v>
      </c>
      <c r="I39" s="9">
        <v>75400</v>
      </c>
      <c r="J39" s="9">
        <v>0</v>
      </c>
      <c r="K39" s="9">
        <f>SUM(K8:K38)</f>
        <v>92000</v>
      </c>
      <c r="L39" s="9">
        <f>SUM(L8:L38)</f>
        <v>654092</v>
      </c>
      <c r="M39" s="9">
        <f aca="true" t="shared" si="4" ref="M39:S39">SUM(M8:M38)</f>
        <v>4112032.7016000007</v>
      </c>
      <c r="N39" s="9">
        <f t="shared" si="4"/>
        <v>535763.2799999999</v>
      </c>
      <c r="O39" s="9">
        <f t="shared" si="4"/>
        <v>498000</v>
      </c>
      <c r="P39" s="10">
        <f>SUM(P8:P38)</f>
        <v>5145795.981600001</v>
      </c>
      <c r="Q39" s="9">
        <f t="shared" si="4"/>
        <v>823903.6006759205</v>
      </c>
      <c r="R39" s="9">
        <f t="shared" si="4"/>
        <v>5315607.5822759215</v>
      </c>
      <c r="S39" s="9">
        <f t="shared" si="4"/>
        <v>250612.55174844005</v>
      </c>
      <c r="T39" s="10">
        <f>SUM(T8:T38)</f>
        <v>5064995.030527479</v>
      </c>
    </row>
  </sheetData>
  <sheetProtection/>
  <mergeCells count="22">
    <mergeCell ref="P4:P6"/>
    <mergeCell ref="Q4:Q6"/>
    <mergeCell ref="S4:S6"/>
    <mergeCell ref="T4:T6"/>
    <mergeCell ref="I5:I6"/>
    <mergeCell ref="J5:J6"/>
    <mergeCell ref="D5:D6"/>
    <mergeCell ref="E5:E6"/>
    <mergeCell ref="H5:H6"/>
    <mergeCell ref="N4:O5"/>
    <mergeCell ref="F5:F6"/>
    <mergeCell ref="G5:G6"/>
    <mergeCell ref="A1:R1"/>
    <mergeCell ref="B2:R2"/>
    <mergeCell ref="A4:A6"/>
    <mergeCell ref="B4:B6"/>
    <mergeCell ref="L4:L6"/>
    <mergeCell ref="M4:M6"/>
    <mergeCell ref="R4:R6"/>
    <mergeCell ref="C4:K4"/>
    <mergeCell ref="K5:K6"/>
    <mergeCell ref="C5:C6"/>
  </mergeCells>
  <printOptions/>
  <pageMargins left="0.24" right="0.16" top="0.2" bottom="0.28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ооо</cp:lastModifiedBy>
  <cp:lastPrinted>2018-06-18T09:10:29Z</cp:lastPrinted>
  <dcterms:created xsi:type="dcterms:W3CDTF">2013-12-12T12:06:05Z</dcterms:created>
  <dcterms:modified xsi:type="dcterms:W3CDTF">2018-07-09T05:05:16Z</dcterms:modified>
  <cp:category/>
  <cp:version/>
  <cp:contentType/>
  <cp:contentStatus/>
</cp:coreProperties>
</file>